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BREST\"/>
    </mc:Choice>
  </mc:AlternateContent>
  <xr:revisionPtr revIDLastSave="0" documentId="13_ncr:1_{200C943D-1B8E-4B0C-A78D-D8312121F5A7}" xr6:coauthVersionLast="47" xr6:coauthVersionMax="47" xr10:uidLastSave="{00000000-0000-0000-0000-000000000000}"/>
  <workbookProtection lockStructure="1"/>
  <bookViews>
    <workbookView xWindow="-12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P51" i="1"/>
  <c r="R51" i="1" s="1"/>
  <c r="J51" i="1"/>
  <c r="P49" i="1"/>
  <c r="R49" i="1" s="1"/>
  <c r="J49" i="1"/>
  <c r="P47" i="1"/>
  <c r="R47" i="1" s="1"/>
  <c r="J47" i="1"/>
  <c r="P46" i="1"/>
  <c r="R46" i="1" s="1"/>
  <c r="J46" i="1"/>
  <c r="P45" i="1"/>
  <c r="R45" i="1" s="1"/>
  <c r="J45" i="1"/>
  <c r="P44" i="1"/>
  <c r="R44" i="1" s="1"/>
  <c r="J44" i="1"/>
  <c r="P42" i="1"/>
  <c r="R42" i="1" s="1"/>
  <c r="J42" i="1"/>
  <c r="P41" i="1"/>
  <c r="R41" i="1" s="1"/>
  <c r="J41" i="1"/>
  <c r="P40" i="1"/>
  <c r="R40" i="1" s="1"/>
  <c r="J40" i="1"/>
  <c r="P38" i="1"/>
  <c r="R38" i="1" s="1"/>
  <c r="J38" i="1"/>
  <c r="P37" i="1"/>
  <c r="R37" i="1" s="1"/>
  <c r="J37" i="1"/>
  <c r="P35" i="1"/>
  <c r="R35" i="1" s="1"/>
  <c r="J35" i="1"/>
  <c r="P33" i="1"/>
  <c r="R33" i="1" s="1"/>
  <c r="J33" i="1"/>
  <c r="P31" i="1"/>
  <c r="R31" i="1" s="1"/>
  <c r="J31" i="1"/>
  <c r="P29" i="1"/>
  <c r="R29" i="1" s="1"/>
  <c r="J29" i="1"/>
  <c r="P28" i="1"/>
  <c r="R28" i="1" s="1"/>
  <c r="J28" i="1"/>
  <c r="P26" i="1"/>
  <c r="R26" i="1" s="1"/>
  <c r="J26" i="1"/>
  <c r="P25" i="1"/>
  <c r="R25" i="1" s="1"/>
  <c r="J25" i="1"/>
  <c r="P23" i="1"/>
  <c r="R23" i="1" s="1"/>
  <c r="J23" i="1"/>
  <c r="P22" i="1"/>
  <c r="R22" i="1" s="1"/>
  <c r="J22" i="1"/>
  <c r="P21" i="1"/>
  <c r="R21" i="1" s="1"/>
  <c r="J21" i="1"/>
  <c r="P19" i="1"/>
  <c r="R19" i="1" s="1"/>
  <c r="J19" i="1"/>
  <c r="P18" i="1"/>
  <c r="R18" i="1" s="1"/>
  <c r="J18" i="1"/>
  <c r="P17" i="1"/>
  <c r="R17" i="1" s="1"/>
  <c r="J17" i="1"/>
  <c r="P16" i="1"/>
  <c r="R16" i="1" s="1"/>
  <c r="J16" i="1"/>
  <c r="P14" i="1"/>
  <c r="R14" i="1" s="1"/>
  <c r="J14" i="1"/>
  <c r="P12" i="1"/>
  <c r="R12" i="1" s="1"/>
  <c r="J12" i="1"/>
  <c r="P10" i="1"/>
  <c r="R10" i="1" s="1"/>
  <c r="J10" i="1"/>
  <c r="P8" i="1"/>
  <c r="R8" i="1" s="1"/>
  <c r="J8" i="1"/>
  <c r="P7" i="1"/>
  <c r="R7" i="1" s="1"/>
  <c r="J7" i="1"/>
  <c r="L51" i="1"/>
  <c r="L47" i="1"/>
  <c r="L45" i="1"/>
  <c r="L42" i="1"/>
  <c r="L40" i="1"/>
  <c r="L37" i="1"/>
  <c r="L33" i="1"/>
  <c r="L29" i="1"/>
  <c r="L26" i="1"/>
  <c r="L23" i="1"/>
  <c r="L21" i="1"/>
  <c r="L18" i="1"/>
  <c r="L16" i="1"/>
  <c r="L12" i="1"/>
  <c r="L8" i="1"/>
  <c r="L46" i="1"/>
  <c r="L44" i="1"/>
  <c r="L38" i="1"/>
  <c r="L28" i="1"/>
  <c r="L22" i="1"/>
  <c r="L17" i="1"/>
  <c r="L10" i="1"/>
  <c r="L49" i="1"/>
  <c r="L41" i="1"/>
  <c r="L35" i="1"/>
  <c r="L31" i="1"/>
  <c r="L25" i="1"/>
  <c r="L19" i="1"/>
  <c r="L14" i="1"/>
  <c r="L7" i="1"/>
  <c r="E14" i="2" l="1"/>
  <c r="P53" i="1"/>
  <c r="P54" i="1" s="1"/>
  <c r="P55" i="1" s="1"/>
  <c r="G4" i="2"/>
  <c r="E15" i="2" s="1"/>
  <c r="E16" i="2" l="1"/>
</calcChain>
</file>

<file path=xl/sharedStrings.xml><?xml version="1.0" encoding="utf-8"?>
<sst xmlns="http://schemas.openxmlformats.org/spreadsheetml/2006/main" count="290" uniqueCount="143">
  <si>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</si>
  <si>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</si>
  <si>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</si>
  <si>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</si>
  <si>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</si>
  <si>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</si>
  <si>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</si>
  <si>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</si>
  <si>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</si>
  <si>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</si>
  <si>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</si>
  <si>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</si>
  <si>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</si>
  <si>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</si>
  <si>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</si>
  <si>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</si>
  <si>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</si>
  <si>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</si>
  <si>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</si>
  <si>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</si>
  <si>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</si>
  <si>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</si>
  <si>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</si>
  <si>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</si>
  <si>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</si>
  <si>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</si>
  <si>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</si>
  <si>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</si>
  <si>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</si>
  <si>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</si>
  <si>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</si>
  <si>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</si>
  <si>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</si>
  <si>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</si>
  <si>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</si>
  <si>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</si>
  <si>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</si>
  <si>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</si>
  <si>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</si>
  <si>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</si>
  <si>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</si>
  <si>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</si>
  <si>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</si>
  <si>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</si>
  <si>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</si>
  <si>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</si>
  <si>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</si>
  <si>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</si>
  <si>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</si>
  <si>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</si>
  <si>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</si>
  <si>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</si>
  <si>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</si>
  <si>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</si>
  <si>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</si>
  <si>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
  </si>
  <si>
    <t>TOITURES TERRASSES</t>
  </si>
  <si>
    <t>Travaux de recherche d'infiltration :</t>
  </si>
  <si>
    <t>1.0.2</t>
  </si>
  <si>
    <t>QP</t>
  </si>
  <si>
    <t>Recherche de fuite par fumigènes en un point</t>
  </si>
  <si>
    <t>forfait</t>
  </si>
  <si>
    <t>1.0.4</t>
  </si>
  <si>
    <t>Recherche de fuite par un autre procédé (colorant, jet d'eau...)</t>
  </si>
  <si>
    <t>Toiture terrasse inaccessible - protection graviers</t>
  </si>
  <si>
    <t>1.1.2</t>
  </si>
  <si>
    <t>Enlévement protection graviers avec mise en dépôt pour réemploi</t>
  </si>
  <si>
    <t>m2</t>
  </si>
  <si>
    <t>Toiture terrasse inaccessible - autoprotégée</t>
  </si>
  <si>
    <t>1.2.2</t>
  </si>
  <si>
    <t>Scarification des gonfles et reprise des boursouflures</t>
  </si>
  <si>
    <t>Toiture terrasse accessible - protection dure</t>
  </si>
  <si>
    <t>1.3.2</t>
  </si>
  <si>
    <t>Dépose protection dalle sur plots pour réemploi - stockage</t>
  </si>
  <si>
    <t>Travaux de dépose d'étanchéité sur terrasse</t>
  </si>
  <si>
    <t>1.4.1</t>
  </si>
  <si>
    <t>Dépose complexe d'étanchéité multicouche existant</t>
  </si>
  <si>
    <t>1.4.2</t>
  </si>
  <si>
    <t>Dépose isolation existante</t>
  </si>
  <si>
    <t>1.4.3</t>
  </si>
  <si>
    <t>Dépose pare-vapeur</t>
  </si>
  <si>
    <t>1.4.4</t>
  </si>
  <si>
    <t>Arrachage relevés d'étanchéité ou retombées</t>
  </si>
  <si>
    <t>ml</t>
  </si>
  <si>
    <t>Travaux de dépose d'accessoires d'étanchéité</t>
  </si>
  <si>
    <t>1.6.1</t>
  </si>
  <si>
    <t>1.6.3</t>
  </si>
  <si>
    <t>Dépose des bandes de rive</t>
  </si>
  <si>
    <t>1.6.6</t>
  </si>
  <si>
    <t>Dépose des crosses</t>
  </si>
  <si>
    <t>Travaux de rénovation de l'étanchéité</t>
  </si>
  <si>
    <t>1.7.1</t>
  </si>
  <si>
    <t>Pare-vapeur</t>
  </si>
  <si>
    <t>1.7.5</t>
  </si>
  <si>
    <t>Isolation polyuréthane &gt; à 60mm</t>
  </si>
  <si>
    <t>Revêtement d'étanchéité</t>
  </si>
  <si>
    <t>1.8.3</t>
  </si>
  <si>
    <t>Etanchéité par chape bitumeuse monocouche sous protection</t>
  </si>
  <si>
    <t>1.8.4</t>
  </si>
  <si>
    <t>Etanchéité par chape bitumeuse bicouche sous protection</t>
  </si>
  <si>
    <t>Protection de l'étanchéité</t>
  </si>
  <si>
    <t>1.9.2</t>
  </si>
  <si>
    <t>Réemploi et repose de gravier épaisseur 4cm</t>
  </si>
  <si>
    <t>Etanchéité des relevés</t>
  </si>
  <si>
    <t>1.10.2</t>
  </si>
  <si>
    <t>Relevés et retombées d'étanchéité autoprotégés ht&gt; à 30cm</t>
  </si>
  <si>
    <t>Bande de rive et solin</t>
  </si>
  <si>
    <t>1.12.2</t>
  </si>
  <si>
    <t>Evacuation pluviale</t>
  </si>
  <si>
    <t>1.13.5</t>
  </si>
  <si>
    <t>Crapaudines en acier galvanisé</t>
  </si>
  <si>
    <t>1.13.11</t>
  </si>
  <si>
    <t>Nettoyage des cheneaux / gouttières</t>
  </si>
  <si>
    <t xml:space="preserve">PROTECTION ARDOISES </t>
  </si>
  <si>
    <t>Remplacement d'ardoise manquante ou cassée</t>
  </si>
  <si>
    <t>2.0.3</t>
  </si>
  <si>
    <t>Remplacement de faîtage</t>
  </si>
  <si>
    <t>2.0.5</t>
  </si>
  <si>
    <t>Remplacement de bande de rive en ardoise</t>
  </si>
  <si>
    <t>2.1.1</t>
  </si>
  <si>
    <t>Remplacement de gouttière nantaise zinc</t>
  </si>
  <si>
    <t>2.1.3</t>
  </si>
  <si>
    <t>Remplacement de descente EP zinc diamètre &lt; à 100 mm</t>
  </si>
  <si>
    <t>2.1.7</t>
  </si>
  <si>
    <t>Remplacement de colliers de descente EP</t>
  </si>
  <si>
    <t>2.1.10</t>
  </si>
  <si>
    <t>Fourniture et pose de crapaudine de gouttière diamètre &lt; à 100 mm</t>
  </si>
  <si>
    <t>MOYENS D'ACCES (compris installation, repli, protections complémentaires)</t>
  </si>
  <si>
    <t>3.0.1</t>
  </si>
  <si>
    <t>Nacelle ht&lt; à 12m</t>
  </si>
  <si>
    <t>jour</t>
  </si>
  <si>
    <t>Autres prestations :</t>
  </si>
  <si>
    <t>4.0.1</t>
  </si>
  <si>
    <t>Travaux hors bordereau - Main d'œuvre</t>
  </si>
  <si>
    <t>h</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</si>
  <si>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</si>
  <si>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</si>
  <si>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</si>
  <si>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</si>
  <si>
    <t>Dépose des évacuations d'eau pluviale existantes : EP, TP</t>
  </si>
  <si>
    <t>Réfection joint silicone</t>
  </si>
  <si>
    <t>2.0.1</t>
  </si>
  <si>
    <t>OFFRE - DQE
  “prestations de maintenance des toitures de IMT Atlantique campus de Brest, Nantes et Rennes - Lot 2 - Maintenance toiture campus Brest”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</si>
</sst>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6"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4" fillId="32" borderId="7" applyNumberFormat="0" applyFont="0" applyAlignment="0" applyProtection="0"/>
    <xf numFmtId="0" fontId="21" fillId="27" borderId="8" applyNumberFormat="0" applyAlignment="0" applyProtection="0"/>
    <xf numFmtId="9" fontId="34" fillId="0" borderId="0" applyFont="0" applyFill="0" applyBorder="0" applyAlignment="0" applyProtection="0"/>
    <xf numFmtId="0" fontId="34"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8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4" fillId="0" borderId="0" xfId="45" applyAlignment="1">
      <alignment vertical="top"/>
    </xf>
    <xf numFmtId="0" fontId="34"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4"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1" fillId="0" borderId="0" xfId="0" quotePrefix="1" applyFont="1" applyFill="1" applyBorder="1" applyAlignment="1">
      <alignment horizontal="left"/>
    </xf>
    <xf numFmtId="0" fontId="1" fillId="0" borderId="0" xfId="0" applyFont="1" applyFill="1" applyBorder="1" applyAlignment="1" applyProtection="1">
      <alignment horizontal="center"/>
      <protection locked="0"/>
    </xf>
    <xf numFmtId="168" fontId="26" fillId="0" borderId="0" xfId="0" applyNumberFormat="1" applyFont="1" applyFill="1" applyBorder="1" applyAlignment="1" applyProtection="1">
      <alignment horizontal="left"/>
      <protection locked="0"/>
    </xf>
    <xf numFmtId="0" fontId="1" fillId="0" borderId="0" xfId="0" quotePrefix="1" applyFont="1" applyFill="1" applyBorder="1" applyAlignment="1">
      <alignment horizontal="left" wrapText="1"/>
    </xf>
    <xf numFmtId="169" fontId="31" fillId="0" borderId="0" xfId="0" applyNumberFormat="1" applyFont="1" applyFill="1" applyBorder="1" applyAlignment="1" applyProtection="1">
      <alignment horizontal="right" vertical="top"/>
      <protection locked="0"/>
    </xf>
    <xf numFmtId="169" fontId="32" fillId="0" borderId="0" xfId="0" applyNumberFormat="1" applyFont="1" applyFill="1" applyBorder="1" applyAlignment="1" applyProtection="1">
      <alignment horizontal="right" vertical="top"/>
      <protection locked="0"/>
    </xf>
    <xf numFmtId="169" fontId="32" fillId="33"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169" fontId="31" fillId="0" borderId="0" xfId="0" applyNumberFormat="1" applyFont="1" applyFill="1" applyBorder="1" applyAlignment="1" applyProtection="1">
      <alignment horizontal="right"/>
      <protection locked="0"/>
    </xf>
    <xf numFmtId="0" fontId="31" fillId="0" borderId="0" xfId="0" applyNumberFormat="1" applyFont="1" applyFill="1" applyBorder="1" applyAlignment="1" applyProtection="1">
      <alignment horizontal="right" vertical="top" indent="1"/>
      <protection locked="0"/>
    </xf>
    <xf numFmtId="0" fontId="32" fillId="0" borderId="0" xfId="0" applyNumberFormat="1" applyFont="1" applyFill="1" applyBorder="1" applyAlignment="1" applyProtection="1">
      <alignment horizontal="right" vertical="top" indent="1"/>
      <protection locked="0"/>
    </xf>
    <xf numFmtId="0" fontId="32"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1"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7" fillId="35" borderId="27" xfId="0" applyNumberFormat="1" applyFont="1" applyFill="1" applyBorder="1" applyAlignment="1">
      <alignment horizontal="center" vertical="center" wrapText="1"/>
    </xf>
    <xf numFmtId="0" fontId="27" fillId="35" borderId="28" xfId="0" applyNumberFormat="1" applyFont="1" applyFill="1" applyBorder="1" applyAlignment="1">
      <alignment horizontal="left" vertical="center" wrapText="1"/>
    </xf>
    <xf numFmtId="0" fontId="27" fillId="35" borderId="28" xfId="0" applyNumberFormat="1" applyFont="1" applyFill="1" applyBorder="1" applyAlignment="1">
      <alignment horizontal="center" vertical="center" wrapText="1"/>
    </xf>
    <xf numFmtId="0" fontId="27" fillId="35" borderId="28" xfId="0" applyNumberFormat="1" applyFont="1" applyFill="1" applyBorder="1" applyAlignment="1" applyProtection="1">
      <alignment horizontal="center" vertical="center" wrapText="1"/>
      <protection locked="0"/>
    </xf>
    <xf numFmtId="169" fontId="33" fillId="35" borderId="28" xfId="0" applyNumberFormat="1" applyFont="1" applyFill="1" applyBorder="1" applyAlignment="1" applyProtection="1">
      <alignment horizontal="right" vertical="center" wrapText="1"/>
      <protection locked="0"/>
    </xf>
    <xf numFmtId="0" fontId="33" fillId="35" borderId="28" xfId="0" applyNumberFormat="1" applyFont="1" applyFill="1" applyBorder="1" applyAlignment="1" applyProtection="1">
      <alignment horizontal="center" vertical="center" wrapText="1"/>
      <protection locked="0"/>
    </xf>
    <xf numFmtId="168" fontId="28" fillId="35" borderId="28" xfId="0" applyNumberFormat="1" applyFont="1" applyFill="1" applyBorder="1" applyAlignment="1" applyProtection="1">
      <alignment horizontal="center" vertical="center" wrapText="1"/>
      <protection locked="0"/>
    </xf>
    <xf numFmtId="169" fontId="27" fillId="35" borderId="28" xfId="0" applyNumberFormat="1" applyFont="1" applyFill="1" applyBorder="1" applyAlignment="1" applyProtection="1">
      <alignment horizontal="right" vertical="center" wrapText="1"/>
      <protection locked="0"/>
    </xf>
    <xf numFmtId="169" fontId="30" fillId="35" borderId="28" xfId="0" applyNumberFormat="1" applyFont="1" applyFill="1" applyBorder="1" applyAlignment="1">
      <alignment horizontal="right" vertical="center" wrapText="1"/>
    </xf>
    <xf numFmtId="168" fontId="29" fillId="35" borderId="28" xfId="0" applyNumberFormat="1" applyFont="1" applyFill="1" applyBorder="1" applyAlignment="1" applyProtection="1">
      <alignment horizontal="center" vertical="center" wrapText="1"/>
      <protection locked="0"/>
    </xf>
    <xf numFmtId="166" fontId="30" fillId="35" borderId="28" xfId="0" applyNumberFormat="1" applyFont="1" applyFill="1" applyBorder="1" applyAlignment="1">
      <alignment horizontal="center" vertical="center" wrapText="1"/>
    </xf>
    <xf numFmtId="0" fontId="27"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S59"/>
  <sheetViews>
    <sheetView tabSelected="1" workbookViewId="0">
      <pane ySplit="4" topLeftCell="A26" activePane="bottomLeft" state="frozen"/>
      <selection pane="bottomLeft" activeCell="A3" sqref="A3:S3"/>
    </sheetView>
  </sheetViews>
  <sheetFormatPr baseColWidth="10" defaultColWidth="11.42578125" defaultRowHeight="10.5" x14ac:dyDescent="0.15"/>
  <cols>
    <col min="1" max="1" width="7.140625" style="16" customWidth="1"/>
    <col min="2" max="2" width="11.7109375" style="48" customWidth="1"/>
    <col min="3" max="3" width="3.7109375" style="48" hidden="1" customWidth="1"/>
    <col min="4" max="4" width="33.7109375" style="33" customWidth="1"/>
    <col min="5" max="5" width="4.7109375" style="11" customWidth="1"/>
    <col min="6" max="6" width="8.42578125" style="11" customWidth="1"/>
    <col min="7" max="7" width="3.28515625" style="51" customWidth="1"/>
    <col min="8" max="9" width="4.7109375" style="12" hidden="1" customWidth="1"/>
    <col min="10" max="10" width="7.7109375" style="51" hidden="1" customWidth="1"/>
    <col min="11" max="11" width="12.7109375" style="63" customWidth="1"/>
    <col min="12" max="12" width="31.42578125" style="34" hidden="1" customWidth="1"/>
    <col min="13" max="13" width="19.7109375" style="60" hidden="1" customWidth="1"/>
    <col min="14" max="14" width="33.28515625" style="68" hidden="1" customWidth="1"/>
    <col min="15" max="15" width="24.85546875" style="68" hidden="1" customWidth="1"/>
    <col min="16" max="16" width="16.7109375" style="67" customWidth="1"/>
    <col min="17" max="17" width="8.140625" style="57" customWidth="1"/>
    <col min="18" max="18" width="6.28515625" style="20" hidden="1" customWidth="1"/>
    <col min="19" max="19" width="15.7109375" style="42" customWidth="1"/>
    <col min="20" max="20" width="11.42578125" style="1" customWidth="1"/>
    <col min="21" max="16384" width="11.42578125" style="1"/>
  </cols>
  <sheetData>
    <row r="1" spans="1:19" hidden="1" x14ac:dyDescent="0.15">
      <c r="A1" s="46"/>
      <c r="B1" s="3"/>
      <c r="C1" s="3"/>
      <c r="D1" s="30"/>
      <c r="E1" s="5"/>
      <c r="F1" s="5"/>
      <c r="G1" s="49"/>
      <c r="H1" s="6"/>
      <c r="I1" s="6"/>
      <c r="J1" s="49"/>
      <c r="K1" s="88"/>
      <c r="L1" s="93"/>
      <c r="M1" s="58"/>
      <c r="N1" s="61"/>
      <c r="O1" s="61"/>
      <c r="P1" s="64"/>
      <c r="Q1" s="54"/>
      <c r="R1" s="17"/>
    </row>
    <row r="2" spans="1:19" s="2" customFormat="1" hidden="1" x14ac:dyDescent="0.15">
      <c r="A2" s="4"/>
      <c r="B2" s="3"/>
      <c r="C2" s="3"/>
      <c r="D2" s="31"/>
      <c r="E2" s="4"/>
      <c r="F2" s="4"/>
      <c r="G2" s="52"/>
      <c r="H2" s="7"/>
      <c r="I2" s="7"/>
      <c r="J2" s="52"/>
      <c r="K2" s="89"/>
      <c r="L2" s="94"/>
      <c r="M2" s="59"/>
      <c r="N2" s="62"/>
      <c r="O2" s="62"/>
      <c r="P2" s="65"/>
      <c r="Q2" s="55"/>
      <c r="R2" s="18"/>
      <c r="S2" s="43"/>
    </row>
    <row r="3" spans="1:19" s="41" customFormat="1" ht="39.950000000000003" customHeight="1" x14ac:dyDescent="0.2">
      <c r="A3" s="153" t="s">
        <v>142</v>
      </c>
      <c r="B3" s="154"/>
      <c r="C3" s="154"/>
      <c r="D3" s="154"/>
      <c r="E3" s="155"/>
      <c r="F3" s="155"/>
      <c r="G3" s="155"/>
      <c r="H3" s="156"/>
      <c r="I3" s="156"/>
      <c r="J3" s="155"/>
      <c r="K3" s="157"/>
      <c r="L3" s="158"/>
      <c r="M3" s="159"/>
      <c r="N3" s="160"/>
      <c r="O3" s="160"/>
      <c r="P3" s="161"/>
      <c r="Q3" s="162"/>
      <c r="R3" s="163"/>
      <c r="S3" s="164"/>
    </row>
    <row r="4" spans="1:19" ht="21" customHeight="1" x14ac:dyDescent="0.15">
      <c r="A4" s="13" t="s">
        <v>26</v>
      </c>
      <c r="B4" s="47" t="s">
        <v>20</v>
      </c>
      <c r="C4" s="47"/>
      <c r="D4" s="32" t="s">
        <v>12</v>
      </c>
      <c r="E4" s="14" t="s">
        <v>0</v>
      </c>
      <c r="F4" s="14" t="s">
        <v>21</v>
      </c>
      <c r="G4" s="50" t="s">
        <v>13</v>
      </c>
      <c r="H4" s="15" t="s">
        <v>2</v>
      </c>
      <c r="I4" s="15" t="s">
        <v>3</v>
      </c>
      <c r="J4" s="53" t="s">
        <v>37</v>
      </c>
      <c r="K4" s="90" t="s">
        <v>45</v>
      </c>
      <c r="L4" s="95" t="s">
        <v>15</v>
      </c>
      <c r="M4" s="106" t="s">
        <v>52</v>
      </c>
      <c r="N4" s="107" t="s">
        <v>54</v>
      </c>
      <c r="O4" s="107" t="s">
        <v>53</v>
      </c>
      <c r="P4" s="66" t="s">
        <v>16</v>
      </c>
      <c r="Q4" s="56" t="s">
        <v>17</v>
      </c>
      <c r="R4" s="19" t="s">
        <v>22</v>
      </c>
      <c r="S4" s="44" t="s">
        <v>44</v>
      </c>
    </row>
    <row r="5" spans="1:19" s="83" customFormat="1" ht="12.75" x14ac:dyDescent="0.2">
      <c r="A5" s="71"/>
      <c r="B5" s="72" t="s">
        <v>55</v>
      </c>
      <c r="C5" s="72" t="s">
        <v>55</v>
      </c>
      <c r="D5" s="73" t="s">
        <v>56</v>
      </c>
      <c r="E5" s="74" t="s">
        <v>55</v>
      </c>
      <c r="F5" s="74"/>
      <c r="G5" s="75"/>
      <c r="H5" s="76"/>
      <c r="I5" s="76"/>
      <c r="J5" s="75"/>
      <c r="K5" s="91"/>
      <c r="L5" s="96"/>
      <c r="M5" s="78"/>
      <c r="N5" s="79"/>
      <c r="O5" s="79"/>
      <c r="P5" s="80"/>
      <c r="Q5" s="81"/>
      <c r="R5" s="82"/>
      <c r="S5" s="108"/>
    </row>
    <row r="6" spans="1:19" s="83" customFormat="1" ht="21.75" x14ac:dyDescent="0.2">
      <c r="A6" s="2"/>
      <c r="B6" s="84" t="s">
        <v>55</v>
      </c>
      <c r="C6" s="84" t="s">
        <v>55</v>
      </c>
      <c r="D6" s="87" t="s">
        <v>57</v>
      </c>
      <c r="E6" s="2" t="s">
        <v>55</v>
      </c>
      <c r="F6" s="2"/>
      <c r="G6" s="75"/>
      <c r="H6" s="2"/>
      <c r="I6" s="2"/>
      <c r="J6" s="75"/>
      <c r="K6" s="91"/>
      <c r="L6" s="97"/>
      <c r="M6" s="86"/>
      <c r="N6" s="77"/>
      <c r="O6" s="77"/>
      <c r="P6" s="80"/>
      <c r="Q6" s="81"/>
      <c r="R6" s="82"/>
      <c r="S6" s="108"/>
    </row>
    <row r="7" spans="1:19" ht="21" x14ac:dyDescent="0.15">
      <c r="A7" s="16">
        <v>2</v>
      </c>
      <c r="B7" s="69" t="s">
        <v>58</v>
      </c>
      <c r="C7" s="69" t="s">
        <v>55</v>
      </c>
      <c r="D7" s="70" t="s">
        <v>60</v>
      </c>
      <c r="E7" s="11" t="s">
        <v>59</v>
      </c>
      <c r="F7" s="11" t="s">
        <v>61</v>
      </c>
      <c r="G7" s="51">
        <v>1</v>
      </c>
      <c r="J7" s="51">
        <f>G7-I7+H7</f>
        <v>1</v>
      </c>
      <c r="K7" s="92"/>
      <c r="L7" s="98" t="e">
        <f ca="1">EUROToLetters(K7)</f>
        <v>#NAME?</v>
      </c>
      <c r="P7" s="67">
        <f>ROUND(G7*ROUND(K7,2),2)</f>
        <v>0</v>
      </c>
      <c r="Q7" s="57">
        <v>0.2</v>
      </c>
      <c r="R7" s="20">
        <f>ROUND(Q7*ROUND(P7,2),2)</f>
        <v>0</v>
      </c>
      <c r="S7" s="109"/>
    </row>
    <row r="8" spans="1:19" ht="21" x14ac:dyDescent="0.15">
      <c r="A8" s="16">
        <v>4</v>
      </c>
      <c r="B8" s="69" t="s">
        <v>62</v>
      </c>
      <c r="C8" s="69" t="s">
        <v>55</v>
      </c>
      <c r="D8" s="70" t="s">
        <v>63</v>
      </c>
      <c r="E8" s="11" t="s">
        <v>59</v>
      </c>
      <c r="F8" s="11" t="s">
        <v>61</v>
      </c>
      <c r="G8" s="51">
        <v>1</v>
      </c>
      <c r="J8" s="51">
        <f>G8-I8+H8</f>
        <v>1</v>
      </c>
      <c r="K8" s="92"/>
      <c r="L8" s="98" t="e">
        <f ca="1">EUROToLetters(K8)</f>
        <v>#NAME?</v>
      </c>
      <c r="P8" s="67">
        <f>ROUND(G8*ROUND(K8,2),2)</f>
        <v>0</v>
      </c>
      <c r="Q8" s="57">
        <v>0.2</v>
      </c>
      <c r="R8" s="20">
        <f>ROUND(Q8*ROUND(P8,2),2)</f>
        <v>0</v>
      </c>
      <c r="S8" s="109"/>
    </row>
    <row r="9" spans="1:19" s="83" customFormat="1" ht="21.75" x14ac:dyDescent="0.2">
      <c r="A9" s="71"/>
      <c r="B9" s="72" t="s">
        <v>55</v>
      </c>
      <c r="C9" s="72" t="s">
        <v>55</v>
      </c>
      <c r="D9" s="73" t="s">
        <v>64</v>
      </c>
      <c r="E9" s="74" t="s">
        <v>55</v>
      </c>
      <c r="F9" s="74"/>
      <c r="G9" s="75"/>
      <c r="H9" s="76"/>
      <c r="I9" s="76"/>
      <c r="J9" s="75"/>
      <c r="K9" s="91"/>
      <c r="L9" s="96"/>
      <c r="M9" s="78"/>
      <c r="N9" s="79"/>
      <c r="O9" s="79"/>
      <c r="P9" s="80"/>
      <c r="Q9" s="81"/>
      <c r="R9" s="82"/>
      <c r="S9" s="108"/>
    </row>
    <row r="10" spans="1:19" ht="21" x14ac:dyDescent="0.15">
      <c r="A10" s="16">
        <v>6</v>
      </c>
      <c r="B10" s="69" t="s">
        <v>65</v>
      </c>
      <c r="C10" s="69" t="s">
        <v>55</v>
      </c>
      <c r="D10" s="70" t="s">
        <v>66</v>
      </c>
      <c r="E10" s="11" t="s">
        <v>59</v>
      </c>
      <c r="F10" s="11" t="s">
        <v>67</v>
      </c>
      <c r="G10" s="51">
        <v>20</v>
      </c>
      <c r="J10" s="51">
        <f>G10-I10+H10</f>
        <v>20</v>
      </c>
      <c r="K10" s="92"/>
      <c r="L10" s="98" t="e">
        <f ca="1">EUROToLetters(K10)</f>
        <v>#NAME?</v>
      </c>
      <c r="P10" s="67">
        <f>ROUND(G10*ROUND(K10,2),2)</f>
        <v>0</v>
      </c>
      <c r="Q10" s="57">
        <v>0.2</v>
      </c>
      <c r="R10" s="20">
        <f>ROUND(Q10*ROUND(P10,2),2)</f>
        <v>0</v>
      </c>
      <c r="S10" s="109"/>
    </row>
    <row r="11" spans="1:19" s="83" customFormat="1" ht="21.75" x14ac:dyDescent="0.2">
      <c r="A11" s="71"/>
      <c r="B11" s="72" t="s">
        <v>55</v>
      </c>
      <c r="C11" s="72" t="s">
        <v>55</v>
      </c>
      <c r="D11" s="73" t="s">
        <v>68</v>
      </c>
      <c r="E11" s="74" t="s">
        <v>55</v>
      </c>
      <c r="F11" s="74"/>
      <c r="G11" s="75"/>
      <c r="H11" s="76"/>
      <c r="I11" s="76"/>
      <c r="J11" s="75"/>
      <c r="K11" s="91"/>
      <c r="L11" s="96"/>
      <c r="M11" s="78"/>
      <c r="N11" s="79"/>
      <c r="O11" s="79"/>
      <c r="P11" s="80"/>
      <c r="Q11" s="81"/>
      <c r="R11" s="82"/>
      <c r="S11" s="108"/>
    </row>
    <row r="12" spans="1:19" ht="21" x14ac:dyDescent="0.15">
      <c r="A12" s="16">
        <v>8</v>
      </c>
      <c r="B12" s="69" t="s">
        <v>69</v>
      </c>
      <c r="C12" s="69" t="s">
        <v>55</v>
      </c>
      <c r="D12" s="70" t="s">
        <v>70</v>
      </c>
      <c r="E12" s="11" t="s">
        <v>59</v>
      </c>
      <c r="F12" s="11" t="s">
        <v>67</v>
      </c>
      <c r="G12" s="51">
        <v>1</v>
      </c>
      <c r="J12" s="51">
        <f>G12-I12+H12</f>
        <v>1</v>
      </c>
      <c r="K12" s="92"/>
      <c r="L12" s="98" t="e">
        <f ca="1">EUROToLetters(K12)</f>
        <v>#NAME?</v>
      </c>
      <c r="P12" s="67">
        <f>ROUND(G12*ROUND(K12,2),2)</f>
        <v>0</v>
      </c>
      <c r="Q12" s="57">
        <v>0.2</v>
      </c>
      <c r="R12" s="20">
        <f>ROUND(Q12*ROUND(P12,2),2)</f>
        <v>0</v>
      </c>
      <c r="S12" s="109"/>
    </row>
    <row r="13" spans="1:19" s="83" customFormat="1" ht="21.75" x14ac:dyDescent="0.2">
      <c r="A13" s="71"/>
      <c r="B13" s="72" t="s">
        <v>55</v>
      </c>
      <c r="C13" s="72" t="s">
        <v>55</v>
      </c>
      <c r="D13" s="73" t="s">
        <v>71</v>
      </c>
      <c r="E13" s="74" t="s">
        <v>55</v>
      </c>
      <c r="F13" s="74"/>
      <c r="G13" s="75"/>
      <c r="H13" s="76"/>
      <c r="I13" s="76"/>
      <c r="J13" s="75"/>
      <c r="K13" s="91"/>
      <c r="L13" s="96"/>
      <c r="M13" s="78"/>
      <c r="N13" s="79"/>
      <c r="O13" s="79"/>
      <c r="P13" s="80"/>
      <c r="Q13" s="81"/>
      <c r="R13" s="82"/>
      <c r="S13" s="108"/>
    </row>
    <row r="14" spans="1:19" ht="21" x14ac:dyDescent="0.15">
      <c r="A14" s="16">
        <v>10</v>
      </c>
      <c r="B14" s="69" t="s">
        <v>72</v>
      </c>
      <c r="C14" s="69" t="s">
        <v>55</v>
      </c>
      <c r="D14" s="70" t="s">
        <v>73</v>
      </c>
      <c r="E14" s="11" t="s">
        <v>59</v>
      </c>
      <c r="F14" s="11" t="s">
        <v>67</v>
      </c>
      <c r="G14" s="51">
        <v>1</v>
      </c>
      <c r="J14" s="51">
        <f>G14-I14+H14</f>
        <v>1</v>
      </c>
      <c r="K14" s="92"/>
      <c r="L14" s="98" t="e">
        <f ca="1">EUROToLetters(K14)</f>
        <v>#NAME?</v>
      </c>
      <c r="P14" s="67">
        <f>ROUND(G14*ROUND(K14,2),2)</f>
        <v>0</v>
      </c>
      <c r="Q14" s="57">
        <v>0.2</v>
      </c>
      <c r="R14" s="20">
        <f>ROUND(Q14*ROUND(P14,2),2)</f>
        <v>0</v>
      </c>
      <c r="S14" s="109"/>
    </row>
    <row r="15" spans="1:19" s="83" customFormat="1" ht="21.75" x14ac:dyDescent="0.2">
      <c r="A15" s="71"/>
      <c r="B15" s="72" t="s">
        <v>55</v>
      </c>
      <c r="C15" s="72" t="s">
        <v>55</v>
      </c>
      <c r="D15" s="73" t="s">
        <v>74</v>
      </c>
      <c r="E15" s="74" t="s">
        <v>55</v>
      </c>
      <c r="F15" s="74"/>
      <c r="G15" s="75"/>
      <c r="H15" s="76"/>
      <c r="I15" s="76"/>
      <c r="J15" s="75"/>
      <c r="K15" s="91"/>
      <c r="L15" s="96"/>
      <c r="M15" s="78"/>
      <c r="N15" s="79"/>
      <c r="O15" s="79"/>
      <c r="P15" s="80"/>
      <c r="Q15" s="81"/>
      <c r="R15" s="82"/>
      <c r="S15" s="108"/>
    </row>
    <row r="16" spans="1:19" ht="21" x14ac:dyDescent="0.15">
      <c r="A16" s="16">
        <v>11</v>
      </c>
      <c r="B16" s="69" t="s">
        <v>75</v>
      </c>
      <c r="C16" s="69" t="s">
        <v>55</v>
      </c>
      <c r="D16" s="70" t="s">
        <v>76</v>
      </c>
      <c r="E16" s="11" t="s">
        <v>59</v>
      </c>
      <c r="F16" s="11" t="s">
        <v>67</v>
      </c>
      <c r="G16" s="51">
        <v>15</v>
      </c>
      <c r="J16" s="51">
        <f>G16-I16+H16</f>
        <v>15</v>
      </c>
      <c r="K16" s="92"/>
      <c r="L16" s="98" t="e">
        <f ca="1">EUROToLetters(K16)</f>
        <v>#NAME?</v>
      </c>
      <c r="P16" s="67">
        <f>ROUND(G16*ROUND(K16,2),2)</f>
        <v>0</v>
      </c>
      <c r="Q16" s="57">
        <v>0.2</v>
      </c>
      <c r="R16" s="20">
        <f>ROUND(Q16*ROUND(P16,2),2)</f>
        <v>0</v>
      </c>
      <c r="S16" s="109"/>
    </row>
    <row r="17" spans="1:19" x14ac:dyDescent="0.15">
      <c r="A17" s="16">
        <v>12</v>
      </c>
      <c r="B17" s="69" t="s">
        <v>77</v>
      </c>
      <c r="C17" s="69" t="s">
        <v>55</v>
      </c>
      <c r="D17" s="70" t="s">
        <v>78</v>
      </c>
      <c r="E17" s="11" t="s">
        <v>59</v>
      </c>
      <c r="F17" s="11" t="s">
        <v>67</v>
      </c>
      <c r="G17" s="51">
        <v>15</v>
      </c>
      <c r="J17" s="51">
        <f>G17-I17+H17</f>
        <v>15</v>
      </c>
      <c r="K17" s="92"/>
      <c r="L17" s="98" t="e">
        <f ca="1">EUROToLetters(K17)</f>
        <v>#NAME?</v>
      </c>
      <c r="P17" s="67">
        <f>ROUND(G17*ROUND(K17,2),2)</f>
        <v>0</v>
      </c>
      <c r="Q17" s="57">
        <v>0.2</v>
      </c>
      <c r="R17" s="20">
        <f>ROUND(Q17*ROUND(P17,2),2)</f>
        <v>0</v>
      </c>
      <c r="S17" s="109"/>
    </row>
    <row r="18" spans="1:19" x14ac:dyDescent="0.15">
      <c r="A18" s="16">
        <v>13</v>
      </c>
      <c r="B18" s="69" t="s">
        <v>79</v>
      </c>
      <c r="C18" s="69" t="s">
        <v>55</v>
      </c>
      <c r="D18" s="70" t="s">
        <v>80</v>
      </c>
      <c r="E18" s="11" t="s">
        <v>59</v>
      </c>
      <c r="F18" s="11" t="s">
        <v>67</v>
      </c>
      <c r="G18" s="51">
        <v>15</v>
      </c>
      <c r="J18" s="51">
        <f>G18-I18+H18</f>
        <v>15</v>
      </c>
      <c r="K18" s="92"/>
      <c r="L18" s="98" t="e">
        <f ca="1">EUROToLetters(K18)</f>
        <v>#NAME?</v>
      </c>
      <c r="P18" s="67">
        <f>ROUND(G18*ROUND(K18,2),2)</f>
        <v>0</v>
      </c>
      <c r="Q18" s="57">
        <v>0.2</v>
      </c>
      <c r="R18" s="20">
        <f>ROUND(Q18*ROUND(P18,2),2)</f>
        <v>0</v>
      </c>
      <c r="S18" s="109"/>
    </row>
    <row r="19" spans="1:19" ht="21" x14ac:dyDescent="0.15">
      <c r="A19" s="16">
        <v>14</v>
      </c>
      <c r="B19" s="69" t="s">
        <v>81</v>
      </c>
      <c r="C19" s="69" t="s">
        <v>55</v>
      </c>
      <c r="D19" s="70" t="s">
        <v>82</v>
      </c>
      <c r="E19" s="11" t="s">
        <v>59</v>
      </c>
      <c r="F19" s="11" t="s">
        <v>83</v>
      </c>
      <c r="G19" s="51">
        <v>30</v>
      </c>
      <c r="J19" s="51">
        <f>G19-I19+H19</f>
        <v>30</v>
      </c>
      <c r="K19" s="92"/>
      <c r="L19" s="98" t="e">
        <f ca="1">EUROToLetters(K19)</f>
        <v>#NAME?</v>
      </c>
      <c r="P19" s="67">
        <f>ROUND(G19*ROUND(K19,2),2)</f>
        <v>0</v>
      </c>
      <c r="Q19" s="57">
        <v>0.2</v>
      </c>
      <c r="R19" s="20">
        <f>ROUND(Q19*ROUND(P19,2),2)</f>
        <v>0</v>
      </c>
      <c r="S19" s="109"/>
    </row>
    <row r="20" spans="1:19" s="83" customFormat="1" ht="21.75" x14ac:dyDescent="0.2">
      <c r="A20" s="71"/>
      <c r="B20" s="72" t="s">
        <v>55</v>
      </c>
      <c r="C20" s="72" t="s">
        <v>55</v>
      </c>
      <c r="D20" s="73" t="s">
        <v>84</v>
      </c>
      <c r="E20" s="74" t="s">
        <v>55</v>
      </c>
      <c r="F20" s="74"/>
      <c r="G20" s="75"/>
      <c r="H20" s="76"/>
      <c r="I20" s="76"/>
      <c r="J20" s="75"/>
      <c r="K20" s="91"/>
      <c r="L20" s="96"/>
      <c r="M20" s="78"/>
      <c r="N20" s="79"/>
      <c r="O20" s="79"/>
      <c r="P20" s="80"/>
      <c r="Q20" s="81"/>
      <c r="R20" s="82"/>
      <c r="S20" s="108"/>
    </row>
    <row r="21" spans="1:19" ht="21" x14ac:dyDescent="0.15">
      <c r="A21" s="16">
        <v>21</v>
      </c>
      <c r="B21" s="69" t="s">
        <v>85</v>
      </c>
      <c r="C21" s="69" t="s">
        <v>55</v>
      </c>
      <c r="D21" s="70" t="s">
        <v>139</v>
      </c>
      <c r="E21" s="11" t="s">
        <v>59</v>
      </c>
      <c r="F21" s="11" t="s">
        <v>21</v>
      </c>
      <c r="G21" s="51">
        <v>1</v>
      </c>
      <c r="J21" s="51">
        <f>G21-I21+H21</f>
        <v>1</v>
      </c>
      <c r="K21" s="92"/>
      <c r="L21" s="98" t="e">
        <f ca="1">EUROToLetters(K21)</f>
        <v>#NAME?</v>
      </c>
      <c r="P21" s="67">
        <f>ROUND(G21*ROUND(K21,2),2)</f>
        <v>0</v>
      </c>
      <c r="Q21" s="57">
        <v>0.2</v>
      </c>
      <c r="R21" s="20">
        <f>ROUND(Q21*ROUND(P21,2),2)</f>
        <v>0</v>
      </c>
      <c r="S21" s="109"/>
    </row>
    <row r="22" spans="1:19" x14ac:dyDescent="0.15">
      <c r="A22" s="16">
        <v>23</v>
      </c>
      <c r="B22" s="69" t="s">
        <v>86</v>
      </c>
      <c r="C22" s="69" t="s">
        <v>55</v>
      </c>
      <c r="D22" s="70" t="s">
        <v>87</v>
      </c>
      <c r="E22" s="11" t="s">
        <v>59</v>
      </c>
      <c r="F22" s="11" t="s">
        <v>83</v>
      </c>
      <c r="G22" s="51">
        <v>40</v>
      </c>
      <c r="J22" s="51">
        <f>G22-I22+H22</f>
        <v>40</v>
      </c>
      <c r="K22" s="92"/>
      <c r="L22" s="98" t="e">
        <f ca="1">EUROToLetters(K22)</f>
        <v>#NAME?</v>
      </c>
      <c r="P22" s="67">
        <f>ROUND(G22*ROUND(K22,2),2)</f>
        <v>0</v>
      </c>
      <c r="Q22" s="57">
        <v>0.2</v>
      </c>
      <c r="R22" s="20">
        <f>ROUND(Q22*ROUND(P22,2),2)</f>
        <v>0</v>
      </c>
      <c r="S22" s="109"/>
    </row>
    <row r="23" spans="1:19" x14ac:dyDescent="0.15">
      <c r="A23" s="16">
        <v>26</v>
      </c>
      <c r="B23" s="69" t="s">
        <v>88</v>
      </c>
      <c r="C23" s="69" t="s">
        <v>55</v>
      </c>
      <c r="D23" s="70" t="s">
        <v>89</v>
      </c>
      <c r="E23" s="11" t="s">
        <v>59</v>
      </c>
      <c r="F23" s="11" t="s">
        <v>21</v>
      </c>
      <c r="G23" s="51">
        <v>1</v>
      </c>
      <c r="J23" s="51">
        <f>G23-I23+H23</f>
        <v>1</v>
      </c>
      <c r="K23" s="92"/>
      <c r="L23" s="98" t="e">
        <f ca="1">EUROToLetters(K23)</f>
        <v>#NAME?</v>
      </c>
      <c r="P23" s="67">
        <f>ROUND(G23*ROUND(K23,2),2)</f>
        <v>0</v>
      </c>
      <c r="Q23" s="57">
        <v>0.2</v>
      </c>
      <c r="R23" s="20">
        <f>ROUND(Q23*ROUND(P23,2),2)</f>
        <v>0</v>
      </c>
      <c r="S23" s="109"/>
    </row>
    <row r="24" spans="1:19" s="83" customFormat="1" ht="21.75" x14ac:dyDescent="0.2">
      <c r="A24" s="71"/>
      <c r="B24" s="72" t="s">
        <v>55</v>
      </c>
      <c r="C24" s="72" t="s">
        <v>55</v>
      </c>
      <c r="D24" s="73" t="s">
        <v>90</v>
      </c>
      <c r="E24" s="74" t="s">
        <v>55</v>
      </c>
      <c r="F24" s="74"/>
      <c r="G24" s="75"/>
      <c r="H24" s="76"/>
      <c r="I24" s="76"/>
      <c r="J24" s="75"/>
      <c r="K24" s="91"/>
      <c r="L24" s="96"/>
      <c r="M24" s="78"/>
      <c r="N24" s="79"/>
      <c r="O24" s="79"/>
      <c r="P24" s="80"/>
      <c r="Q24" s="81"/>
      <c r="R24" s="82"/>
      <c r="S24" s="108"/>
    </row>
    <row r="25" spans="1:19" x14ac:dyDescent="0.15">
      <c r="A25" s="16">
        <v>28</v>
      </c>
      <c r="B25" s="69" t="s">
        <v>91</v>
      </c>
      <c r="C25" s="69" t="s">
        <v>55</v>
      </c>
      <c r="D25" s="70" t="s">
        <v>92</v>
      </c>
      <c r="E25" s="11" t="s">
        <v>59</v>
      </c>
      <c r="F25" s="11" t="s">
        <v>67</v>
      </c>
      <c r="G25" s="51">
        <v>15</v>
      </c>
      <c r="J25" s="51">
        <f>G25-I25+H25</f>
        <v>15</v>
      </c>
      <c r="K25" s="92"/>
      <c r="L25" s="98" t="e">
        <f ca="1">EUROToLetters(K25)</f>
        <v>#NAME?</v>
      </c>
      <c r="P25" s="67">
        <f>ROUND(G25*ROUND(K25,2),2)</f>
        <v>0</v>
      </c>
      <c r="Q25" s="57">
        <v>0.2</v>
      </c>
      <c r="R25" s="20">
        <f>ROUND(Q25*ROUND(P25,2),2)</f>
        <v>0</v>
      </c>
      <c r="S25" s="109"/>
    </row>
    <row r="26" spans="1:19" x14ac:dyDescent="0.15">
      <c r="A26" s="16">
        <v>32</v>
      </c>
      <c r="B26" s="69" t="s">
        <v>93</v>
      </c>
      <c r="C26" s="69" t="s">
        <v>55</v>
      </c>
      <c r="D26" s="70" t="s">
        <v>94</v>
      </c>
      <c r="E26" s="11" t="s">
        <v>59</v>
      </c>
      <c r="F26" s="11" t="s">
        <v>67</v>
      </c>
      <c r="G26" s="51">
        <v>15</v>
      </c>
      <c r="J26" s="51">
        <f>G26-I26+H26</f>
        <v>15</v>
      </c>
      <c r="K26" s="92"/>
      <c r="L26" s="98" t="e">
        <f ca="1">EUROToLetters(K26)</f>
        <v>#NAME?</v>
      </c>
      <c r="P26" s="67">
        <f>ROUND(G26*ROUND(K26,2),2)</f>
        <v>0</v>
      </c>
      <c r="Q26" s="57">
        <v>0.2</v>
      </c>
      <c r="R26" s="20">
        <f>ROUND(Q26*ROUND(P26,2),2)</f>
        <v>0</v>
      </c>
      <c r="S26" s="109"/>
    </row>
    <row r="27" spans="1:19" s="83" customFormat="1" ht="12.75" x14ac:dyDescent="0.2">
      <c r="A27" s="71"/>
      <c r="B27" s="72" t="s">
        <v>55</v>
      </c>
      <c r="C27" s="72" t="s">
        <v>55</v>
      </c>
      <c r="D27" s="73" t="s">
        <v>95</v>
      </c>
      <c r="E27" s="74" t="s">
        <v>55</v>
      </c>
      <c r="F27" s="74"/>
      <c r="G27" s="75"/>
      <c r="H27" s="76"/>
      <c r="I27" s="76"/>
      <c r="J27" s="75"/>
      <c r="K27" s="91"/>
      <c r="L27" s="96"/>
      <c r="M27" s="78"/>
      <c r="N27" s="79"/>
      <c r="O27" s="79"/>
      <c r="P27" s="80"/>
      <c r="Q27" s="81"/>
      <c r="R27" s="82"/>
      <c r="S27" s="108"/>
    </row>
    <row r="28" spans="1:19" ht="21" x14ac:dyDescent="0.15">
      <c r="A28" s="16">
        <v>38</v>
      </c>
      <c r="B28" s="69" t="s">
        <v>96</v>
      </c>
      <c r="C28" s="69" t="s">
        <v>55</v>
      </c>
      <c r="D28" s="70" t="s">
        <v>97</v>
      </c>
      <c r="E28" s="11" t="s">
        <v>59</v>
      </c>
      <c r="F28" s="11" t="s">
        <v>67</v>
      </c>
      <c r="G28" s="51">
        <v>15</v>
      </c>
      <c r="J28" s="51">
        <f>G28-I28+H28</f>
        <v>15</v>
      </c>
      <c r="K28" s="92"/>
      <c r="L28" s="98" t="e">
        <f ca="1">EUROToLetters(K28)</f>
        <v>#NAME?</v>
      </c>
      <c r="P28" s="67">
        <f>ROUND(G28*ROUND(K28,2),2)</f>
        <v>0</v>
      </c>
      <c r="Q28" s="57">
        <v>0.2</v>
      </c>
      <c r="R28" s="20">
        <f>ROUND(Q28*ROUND(P28,2),2)</f>
        <v>0</v>
      </c>
      <c r="S28" s="109"/>
    </row>
    <row r="29" spans="1:19" ht="21" x14ac:dyDescent="0.15">
      <c r="A29" s="16">
        <v>39</v>
      </c>
      <c r="B29" s="69" t="s">
        <v>98</v>
      </c>
      <c r="C29" s="69" t="s">
        <v>55</v>
      </c>
      <c r="D29" s="70" t="s">
        <v>99</v>
      </c>
      <c r="E29" s="11" t="s">
        <v>59</v>
      </c>
      <c r="F29" s="11" t="s">
        <v>67</v>
      </c>
      <c r="G29" s="51">
        <v>15</v>
      </c>
      <c r="J29" s="51">
        <f>G29-I29+H29</f>
        <v>15</v>
      </c>
      <c r="K29" s="92"/>
      <c r="L29" s="98" t="e">
        <f ca="1">EUROToLetters(K29)</f>
        <v>#NAME?</v>
      </c>
      <c r="P29" s="67">
        <f>ROUND(G29*ROUND(K29,2),2)</f>
        <v>0</v>
      </c>
      <c r="Q29" s="57">
        <v>0.2</v>
      </c>
      <c r="R29" s="20">
        <f>ROUND(Q29*ROUND(P29,2),2)</f>
        <v>0</v>
      </c>
      <c r="S29" s="109"/>
    </row>
    <row r="30" spans="1:19" s="83" customFormat="1" ht="12.75" x14ac:dyDescent="0.2">
      <c r="A30" s="71"/>
      <c r="B30" s="72" t="s">
        <v>55</v>
      </c>
      <c r="C30" s="72" t="s">
        <v>55</v>
      </c>
      <c r="D30" s="73" t="s">
        <v>100</v>
      </c>
      <c r="E30" s="74" t="s">
        <v>55</v>
      </c>
      <c r="F30" s="74"/>
      <c r="G30" s="75"/>
      <c r="H30" s="76"/>
      <c r="I30" s="76"/>
      <c r="J30" s="75"/>
      <c r="K30" s="91"/>
      <c r="L30" s="96"/>
      <c r="M30" s="78"/>
      <c r="N30" s="79"/>
      <c r="O30" s="79"/>
      <c r="P30" s="80"/>
      <c r="Q30" s="81"/>
      <c r="R30" s="82"/>
      <c r="S30" s="108"/>
    </row>
    <row r="31" spans="1:19" ht="21" x14ac:dyDescent="0.15">
      <c r="A31" s="16">
        <v>41</v>
      </c>
      <c r="B31" s="69" t="s">
        <v>101</v>
      </c>
      <c r="C31" s="69" t="s">
        <v>55</v>
      </c>
      <c r="D31" s="70" t="s">
        <v>102</v>
      </c>
      <c r="E31" s="11" t="s">
        <v>59</v>
      </c>
      <c r="F31" s="11" t="s">
        <v>67</v>
      </c>
      <c r="G31" s="51">
        <v>20</v>
      </c>
      <c r="J31" s="51">
        <f>G31-I31+H31</f>
        <v>20</v>
      </c>
      <c r="K31" s="92"/>
      <c r="L31" s="98" t="e">
        <f ca="1">EUROToLetters(K31)</f>
        <v>#NAME?</v>
      </c>
      <c r="P31" s="67">
        <f>ROUND(G31*ROUND(K31,2),2)</f>
        <v>0</v>
      </c>
      <c r="Q31" s="57">
        <v>0.2</v>
      </c>
      <c r="R31" s="20">
        <f>ROUND(Q31*ROUND(P31,2),2)</f>
        <v>0</v>
      </c>
      <c r="S31" s="109"/>
    </row>
    <row r="32" spans="1:19" s="83" customFormat="1" ht="12.75" x14ac:dyDescent="0.2">
      <c r="A32" s="71"/>
      <c r="B32" s="72" t="s">
        <v>55</v>
      </c>
      <c r="C32" s="72" t="s">
        <v>55</v>
      </c>
      <c r="D32" s="73" t="s">
        <v>103</v>
      </c>
      <c r="E32" s="74" t="s">
        <v>55</v>
      </c>
      <c r="F32" s="74"/>
      <c r="G32" s="75"/>
      <c r="H32" s="76"/>
      <c r="I32" s="76"/>
      <c r="J32" s="75"/>
      <c r="K32" s="91"/>
      <c r="L32" s="96"/>
      <c r="M32" s="78"/>
      <c r="N32" s="79"/>
      <c r="O32" s="79"/>
      <c r="P32" s="80"/>
      <c r="Q32" s="81"/>
      <c r="R32" s="82"/>
      <c r="S32" s="108"/>
    </row>
    <row r="33" spans="1:19" ht="21" x14ac:dyDescent="0.15">
      <c r="A33" s="16">
        <v>45</v>
      </c>
      <c r="B33" s="69" t="s">
        <v>104</v>
      </c>
      <c r="C33" s="69" t="s">
        <v>55</v>
      </c>
      <c r="D33" s="70" t="s">
        <v>105</v>
      </c>
      <c r="E33" s="11" t="s">
        <v>59</v>
      </c>
      <c r="F33" s="11" t="s">
        <v>83</v>
      </c>
      <c r="G33" s="51">
        <v>15</v>
      </c>
      <c r="J33" s="51">
        <f>G33-I33+H33</f>
        <v>15</v>
      </c>
      <c r="K33" s="92"/>
      <c r="L33" s="98" t="e">
        <f ca="1">EUROToLetters(K33)</f>
        <v>#NAME?</v>
      </c>
      <c r="P33" s="67">
        <f>ROUND(G33*ROUND(K33,2),2)</f>
        <v>0</v>
      </c>
      <c r="Q33" s="57">
        <v>0.2</v>
      </c>
      <c r="R33" s="20">
        <f>ROUND(Q33*ROUND(P33,2),2)</f>
        <v>0</v>
      </c>
      <c r="S33" s="109"/>
    </row>
    <row r="34" spans="1:19" s="83" customFormat="1" ht="12.75" x14ac:dyDescent="0.2">
      <c r="A34" s="71"/>
      <c r="B34" s="72" t="s">
        <v>55</v>
      </c>
      <c r="C34" s="72" t="s">
        <v>55</v>
      </c>
      <c r="D34" s="73" t="s">
        <v>106</v>
      </c>
      <c r="E34" s="74" t="s">
        <v>55</v>
      </c>
      <c r="F34" s="74"/>
      <c r="G34" s="75"/>
      <c r="H34" s="76"/>
      <c r="I34" s="76"/>
      <c r="J34" s="75"/>
      <c r="K34" s="91"/>
      <c r="L34" s="96"/>
      <c r="M34" s="78"/>
      <c r="N34" s="79"/>
      <c r="O34" s="79"/>
      <c r="P34" s="80"/>
      <c r="Q34" s="81"/>
      <c r="R34" s="82"/>
      <c r="S34" s="108"/>
    </row>
    <row r="35" spans="1:19" x14ac:dyDescent="0.15">
      <c r="A35" s="16">
        <v>54</v>
      </c>
      <c r="B35" s="69" t="s">
        <v>107</v>
      </c>
      <c r="C35" s="69" t="s">
        <v>55</v>
      </c>
      <c r="D35" s="70" t="s">
        <v>140</v>
      </c>
      <c r="E35" s="11" t="s">
        <v>59</v>
      </c>
      <c r="F35" s="11" t="s">
        <v>83</v>
      </c>
      <c r="G35" s="51">
        <v>30</v>
      </c>
      <c r="J35" s="51">
        <f>G35-I35+H35</f>
        <v>30</v>
      </c>
      <c r="K35" s="92"/>
      <c r="L35" s="98" t="e">
        <f ca="1">EUROToLetters(K35)</f>
        <v>#NAME?</v>
      </c>
      <c r="P35" s="67">
        <f>ROUND(G35*ROUND(K35,2),2)</f>
        <v>0</v>
      </c>
      <c r="Q35" s="57">
        <v>0.2</v>
      </c>
      <c r="R35" s="20">
        <f>ROUND(Q35*ROUND(P35,2),2)</f>
        <v>0</v>
      </c>
      <c r="S35" s="109"/>
    </row>
    <row r="36" spans="1:19" s="83" customFormat="1" ht="12.75" x14ac:dyDescent="0.2">
      <c r="A36" s="71"/>
      <c r="B36" s="72" t="s">
        <v>55</v>
      </c>
      <c r="C36" s="72" t="s">
        <v>55</v>
      </c>
      <c r="D36" s="73" t="s">
        <v>108</v>
      </c>
      <c r="E36" s="74" t="s">
        <v>55</v>
      </c>
      <c r="F36" s="74"/>
      <c r="G36" s="75"/>
      <c r="H36" s="76"/>
      <c r="I36" s="76"/>
      <c r="J36" s="75"/>
      <c r="K36" s="91"/>
      <c r="L36" s="96"/>
      <c r="M36" s="78"/>
      <c r="N36" s="79"/>
      <c r="O36" s="79"/>
      <c r="P36" s="80"/>
      <c r="Q36" s="81"/>
      <c r="R36" s="82"/>
      <c r="S36" s="108"/>
    </row>
    <row r="37" spans="1:19" x14ac:dyDescent="0.15">
      <c r="A37" s="16">
        <v>59</v>
      </c>
      <c r="B37" s="69" t="s">
        <v>109</v>
      </c>
      <c r="C37" s="69" t="s">
        <v>55</v>
      </c>
      <c r="D37" s="70" t="s">
        <v>110</v>
      </c>
      <c r="E37" s="11" t="s">
        <v>59</v>
      </c>
      <c r="F37" s="11" t="s">
        <v>21</v>
      </c>
      <c r="G37" s="51">
        <v>4</v>
      </c>
      <c r="J37" s="51">
        <f>G37-I37+H37</f>
        <v>4</v>
      </c>
      <c r="K37" s="92"/>
      <c r="L37" s="98" t="e">
        <f ca="1">EUROToLetters(K37)</f>
        <v>#NAME?</v>
      </c>
      <c r="P37" s="67">
        <f>ROUND(G37*ROUND(K37,2),2)</f>
        <v>0</v>
      </c>
      <c r="Q37" s="57">
        <v>0.2</v>
      </c>
      <c r="R37" s="20">
        <f>ROUND(Q37*ROUND(P37,2),2)</f>
        <v>0</v>
      </c>
      <c r="S37" s="109"/>
    </row>
    <row r="38" spans="1:19" x14ac:dyDescent="0.15">
      <c r="A38" s="16">
        <v>65</v>
      </c>
      <c r="B38" s="69" t="s">
        <v>111</v>
      </c>
      <c r="C38" s="69" t="s">
        <v>55</v>
      </c>
      <c r="D38" s="70" t="s">
        <v>112</v>
      </c>
      <c r="E38" s="11" t="s">
        <v>59</v>
      </c>
      <c r="F38" s="11" t="s">
        <v>83</v>
      </c>
      <c r="G38" s="51">
        <v>20</v>
      </c>
      <c r="J38" s="51">
        <f>G38-I38+H38</f>
        <v>20</v>
      </c>
      <c r="K38" s="92"/>
      <c r="L38" s="98" t="e">
        <f ca="1">EUROToLetters(K38)</f>
        <v>#NAME?</v>
      </c>
      <c r="P38" s="67">
        <f>ROUND(G38*ROUND(K38,2),2)</f>
        <v>0</v>
      </c>
      <c r="Q38" s="57">
        <v>0.2</v>
      </c>
      <c r="R38" s="20">
        <f>ROUND(Q38*ROUND(P38,2),2)</f>
        <v>0</v>
      </c>
      <c r="S38" s="109"/>
    </row>
    <row r="39" spans="1:19" s="83" customFormat="1" ht="12.75" x14ac:dyDescent="0.2">
      <c r="A39" s="71"/>
      <c r="B39" s="72" t="s">
        <v>55</v>
      </c>
      <c r="C39" s="72" t="s">
        <v>55</v>
      </c>
      <c r="D39" s="73" t="s">
        <v>113</v>
      </c>
      <c r="E39" s="74" t="s">
        <v>55</v>
      </c>
      <c r="F39" s="74"/>
      <c r="G39" s="75"/>
      <c r="H39" s="76"/>
      <c r="I39" s="76"/>
      <c r="J39" s="75"/>
      <c r="K39" s="91"/>
      <c r="L39" s="96"/>
      <c r="M39" s="78"/>
      <c r="N39" s="79"/>
      <c r="O39" s="79"/>
      <c r="P39" s="80"/>
      <c r="Q39" s="81"/>
      <c r="R39" s="82"/>
      <c r="S39" s="108"/>
    </row>
    <row r="40" spans="1:19" ht="21" x14ac:dyDescent="0.15">
      <c r="A40" s="16">
        <v>70</v>
      </c>
      <c r="B40" s="69" t="s">
        <v>141</v>
      </c>
      <c r="C40" s="69" t="s">
        <v>55</v>
      </c>
      <c r="D40" s="70" t="s">
        <v>114</v>
      </c>
      <c r="E40" s="11" t="s">
        <v>59</v>
      </c>
      <c r="F40" s="11" t="s">
        <v>67</v>
      </c>
      <c r="G40" s="51">
        <v>20</v>
      </c>
      <c r="J40" s="51">
        <f>G40-I40+H40</f>
        <v>20</v>
      </c>
      <c r="K40" s="92"/>
      <c r="L40" s="98" t="e">
        <f ca="1">EUROToLetters(K40)</f>
        <v>#NAME?</v>
      </c>
      <c r="P40" s="67">
        <f>ROUND(G40*ROUND(K40,2),2)</f>
        <v>0</v>
      </c>
      <c r="Q40" s="57">
        <v>0.2</v>
      </c>
      <c r="R40" s="20">
        <f>ROUND(Q40*ROUND(P40,2),2)</f>
        <v>0</v>
      </c>
      <c r="S40" s="109"/>
    </row>
    <row r="41" spans="1:19" x14ac:dyDescent="0.15">
      <c r="A41" s="16">
        <v>72</v>
      </c>
      <c r="B41" s="69" t="s">
        <v>115</v>
      </c>
      <c r="C41" s="69" t="s">
        <v>55</v>
      </c>
      <c r="D41" s="70" t="s">
        <v>116</v>
      </c>
      <c r="E41" s="11" t="s">
        <v>59</v>
      </c>
      <c r="F41" s="11" t="s">
        <v>83</v>
      </c>
      <c r="G41" s="51">
        <v>15</v>
      </c>
      <c r="J41" s="51">
        <f>G41-I41+H41</f>
        <v>15</v>
      </c>
      <c r="K41" s="92"/>
      <c r="L41" s="98" t="e">
        <f ca="1">EUROToLetters(K41)</f>
        <v>#NAME?</v>
      </c>
      <c r="P41" s="67">
        <f>ROUND(G41*ROUND(K41,2),2)</f>
        <v>0</v>
      </c>
      <c r="Q41" s="57">
        <v>0.2</v>
      </c>
      <c r="R41" s="20">
        <f>ROUND(Q41*ROUND(P41,2),2)</f>
        <v>0</v>
      </c>
      <c r="S41" s="109"/>
    </row>
    <row r="42" spans="1:19" ht="21" x14ac:dyDescent="0.15">
      <c r="A42" s="16">
        <v>74</v>
      </c>
      <c r="B42" s="69" t="s">
        <v>117</v>
      </c>
      <c r="C42" s="69" t="s">
        <v>55</v>
      </c>
      <c r="D42" s="70" t="s">
        <v>118</v>
      </c>
      <c r="E42" s="11" t="s">
        <v>59</v>
      </c>
      <c r="F42" s="11" t="s">
        <v>83</v>
      </c>
      <c r="G42" s="51">
        <v>15</v>
      </c>
      <c r="J42" s="51">
        <f>G42-I42+H42</f>
        <v>15</v>
      </c>
      <c r="K42" s="92"/>
      <c r="L42" s="98" t="e">
        <f ca="1">EUROToLetters(K42)</f>
        <v>#NAME?</v>
      </c>
      <c r="P42" s="67">
        <f>ROUND(G42*ROUND(K42,2),2)</f>
        <v>0</v>
      </c>
      <c r="Q42" s="57">
        <v>0.2</v>
      </c>
      <c r="R42" s="20">
        <f>ROUND(Q42*ROUND(P42,2),2)</f>
        <v>0</v>
      </c>
      <c r="S42" s="109"/>
    </row>
    <row r="43" spans="1:19" s="83" customFormat="1" ht="12.75" x14ac:dyDescent="0.2">
      <c r="A43" s="71"/>
      <c r="B43" s="72" t="s">
        <v>55</v>
      </c>
      <c r="C43" s="72" t="s">
        <v>55</v>
      </c>
      <c r="D43" s="73" t="s">
        <v>108</v>
      </c>
      <c r="E43" s="74" t="s">
        <v>55</v>
      </c>
      <c r="F43" s="74"/>
      <c r="G43" s="75"/>
      <c r="H43" s="76"/>
      <c r="I43" s="76"/>
      <c r="J43" s="75"/>
      <c r="K43" s="91"/>
      <c r="L43" s="96"/>
      <c r="M43" s="78"/>
      <c r="N43" s="79"/>
      <c r="O43" s="79"/>
      <c r="P43" s="80"/>
      <c r="Q43" s="81"/>
      <c r="R43" s="82"/>
      <c r="S43" s="108"/>
    </row>
    <row r="44" spans="1:19" ht="21" x14ac:dyDescent="0.15">
      <c r="A44" s="16">
        <v>76</v>
      </c>
      <c r="B44" s="69" t="s">
        <v>119</v>
      </c>
      <c r="C44" s="69" t="s">
        <v>55</v>
      </c>
      <c r="D44" s="70" t="s">
        <v>120</v>
      </c>
      <c r="E44" s="11" t="s">
        <v>59</v>
      </c>
      <c r="F44" s="11" t="s">
        <v>83</v>
      </c>
      <c r="G44" s="51">
        <v>20</v>
      </c>
      <c r="J44" s="51">
        <f>G44-I44+H44</f>
        <v>20</v>
      </c>
      <c r="K44" s="92"/>
      <c r="L44" s="98" t="e">
        <f ca="1">EUROToLetters(K44)</f>
        <v>#NAME?</v>
      </c>
      <c r="P44" s="67">
        <f>ROUND(G44*ROUND(K44,2),2)</f>
        <v>0</v>
      </c>
      <c r="Q44" s="57">
        <v>0.2</v>
      </c>
      <c r="R44" s="20">
        <f>ROUND(Q44*ROUND(P44,2),2)</f>
        <v>0</v>
      </c>
      <c r="S44" s="109"/>
    </row>
    <row r="45" spans="1:19" ht="21" x14ac:dyDescent="0.15">
      <c r="A45" s="16">
        <v>78</v>
      </c>
      <c r="B45" s="69" t="s">
        <v>121</v>
      </c>
      <c r="C45" s="69" t="s">
        <v>55</v>
      </c>
      <c r="D45" s="70" t="s">
        <v>122</v>
      </c>
      <c r="E45" s="11" t="s">
        <v>59</v>
      </c>
      <c r="F45" s="11" t="s">
        <v>83</v>
      </c>
      <c r="G45" s="51">
        <v>30</v>
      </c>
      <c r="J45" s="51">
        <f>G45-I45+H45</f>
        <v>30</v>
      </c>
      <c r="K45" s="92"/>
      <c r="L45" s="98" t="e">
        <f ca="1">EUROToLetters(K45)</f>
        <v>#NAME?</v>
      </c>
      <c r="P45" s="67">
        <f>ROUND(G45*ROUND(K45,2),2)</f>
        <v>0</v>
      </c>
      <c r="Q45" s="57">
        <v>0.2</v>
      </c>
      <c r="R45" s="20">
        <f>ROUND(Q45*ROUND(P45,2),2)</f>
        <v>0</v>
      </c>
      <c r="S45" s="109"/>
    </row>
    <row r="46" spans="1:19" ht="21" x14ac:dyDescent="0.15">
      <c r="A46" s="16">
        <v>82</v>
      </c>
      <c r="B46" s="69" t="s">
        <v>123</v>
      </c>
      <c r="C46" s="69" t="s">
        <v>55</v>
      </c>
      <c r="D46" s="70" t="s">
        <v>124</v>
      </c>
      <c r="E46" s="11" t="s">
        <v>59</v>
      </c>
      <c r="F46" s="11" t="s">
        <v>21</v>
      </c>
      <c r="G46" s="51">
        <v>10</v>
      </c>
      <c r="J46" s="51">
        <f>G46-I46+H46</f>
        <v>10</v>
      </c>
      <c r="K46" s="92"/>
      <c r="L46" s="98" t="e">
        <f ca="1">EUROToLetters(K46)</f>
        <v>#NAME?</v>
      </c>
      <c r="P46" s="67">
        <f>ROUND(G46*ROUND(K46,2),2)</f>
        <v>0</v>
      </c>
      <c r="Q46" s="57">
        <v>0.2</v>
      </c>
      <c r="R46" s="20">
        <f>ROUND(Q46*ROUND(P46,2),2)</f>
        <v>0</v>
      </c>
      <c r="S46" s="109"/>
    </row>
    <row r="47" spans="1:19" ht="21" x14ac:dyDescent="0.15">
      <c r="A47" s="16">
        <v>85</v>
      </c>
      <c r="B47" s="69" t="s">
        <v>125</v>
      </c>
      <c r="C47" s="69" t="s">
        <v>55</v>
      </c>
      <c r="D47" s="70" t="s">
        <v>126</v>
      </c>
      <c r="E47" s="11" t="s">
        <v>59</v>
      </c>
      <c r="F47" s="11" t="s">
        <v>21</v>
      </c>
      <c r="G47" s="51">
        <v>5</v>
      </c>
      <c r="J47" s="51">
        <f>G47-I47+H47</f>
        <v>5</v>
      </c>
      <c r="K47" s="92"/>
      <c r="L47" s="98" t="e">
        <f ca="1">EUROToLetters(K47)</f>
        <v>#NAME?</v>
      </c>
      <c r="P47" s="67">
        <f>ROUND(G47*ROUND(K47,2),2)</f>
        <v>0</v>
      </c>
      <c r="Q47" s="57">
        <v>0.2</v>
      </c>
      <c r="R47" s="20">
        <f>ROUND(Q47*ROUND(P47,2),2)</f>
        <v>0</v>
      </c>
      <c r="S47" s="109"/>
    </row>
    <row r="48" spans="1:19" s="83" customFormat="1" ht="32.25" x14ac:dyDescent="0.2">
      <c r="A48" s="71"/>
      <c r="B48" s="72" t="s">
        <v>55</v>
      </c>
      <c r="C48" s="72" t="s">
        <v>55</v>
      </c>
      <c r="D48" s="73" t="s">
        <v>127</v>
      </c>
      <c r="E48" s="74" t="s">
        <v>55</v>
      </c>
      <c r="F48" s="74"/>
      <c r="G48" s="75"/>
      <c r="H48" s="76"/>
      <c r="I48" s="76"/>
      <c r="J48" s="75"/>
      <c r="K48" s="91"/>
      <c r="L48" s="96"/>
      <c r="M48" s="78"/>
      <c r="N48" s="79"/>
      <c r="O48" s="79"/>
      <c r="P48" s="80"/>
      <c r="Q48" s="81"/>
      <c r="R48" s="82"/>
      <c r="S48" s="108"/>
    </row>
    <row r="49" spans="1:19" x14ac:dyDescent="0.15">
      <c r="A49" s="16">
        <v>87</v>
      </c>
      <c r="B49" s="69" t="s">
        <v>128</v>
      </c>
      <c r="C49" s="69" t="s">
        <v>55</v>
      </c>
      <c r="D49" s="70" t="s">
        <v>129</v>
      </c>
      <c r="E49" s="11" t="s">
        <v>59</v>
      </c>
      <c r="F49" s="11" t="s">
        <v>130</v>
      </c>
      <c r="G49" s="51">
        <v>1</v>
      </c>
      <c r="J49" s="51">
        <f>G49-I49+H49</f>
        <v>1</v>
      </c>
      <c r="K49" s="92"/>
      <c r="L49" s="98" t="e">
        <f ca="1">EUROToLetters(K49)</f>
        <v>#NAME?</v>
      </c>
      <c r="P49" s="67">
        <f>ROUND(G49*ROUND(K49,2),2)</f>
        <v>0</v>
      </c>
      <c r="Q49" s="57">
        <v>0.2</v>
      </c>
      <c r="R49" s="20">
        <f>ROUND(Q49*ROUND(P49,2),2)</f>
        <v>0</v>
      </c>
      <c r="S49" s="109"/>
    </row>
    <row r="50" spans="1:19" s="83" customFormat="1" ht="12.75" x14ac:dyDescent="0.2">
      <c r="A50" s="71"/>
      <c r="B50" s="72" t="s">
        <v>55</v>
      </c>
      <c r="C50" s="72" t="s">
        <v>55</v>
      </c>
      <c r="D50" s="73" t="s">
        <v>131</v>
      </c>
      <c r="E50" s="74" t="s">
        <v>55</v>
      </c>
      <c r="F50" s="74"/>
      <c r="G50" s="75"/>
      <c r="H50" s="76"/>
      <c r="I50" s="76"/>
      <c r="J50" s="75"/>
      <c r="K50" s="91"/>
      <c r="L50" s="96"/>
      <c r="M50" s="78"/>
      <c r="N50" s="79"/>
      <c r="O50" s="79"/>
      <c r="P50" s="80"/>
      <c r="Q50" s="81"/>
      <c r="R50" s="82"/>
      <c r="S50" s="108"/>
    </row>
    <row r="51" spans="1:19" ht="21" x14ac:dyDescent="0.15">
      <c r="A51" s="16">
        <v>92</v>
      </c>
      <c r="B51" s="69" t="s">
        <v>132</v>
      </c>
      <c r="C51" s="69" t="s">
        <v>55</v>
      </c>
      <c r="D51" s="70" t="s">
        <v>133</v>
      </c>
      <c r="E51" s="11" t="s">
        <v>59</v>
      </c>
      <c r="F51" s="11" t="s">
        <v>134</v>
      </c>
      <c r="G51" s="51">
        <v>4</v>
      </c>
      <c r="J51" s="51">
        <f>G51-I51+H51</f>
        <v>4</v>
      </c>
      <c r="K51" s="92"/>
      <c r="L51" s="98" t="e">
        <f ca="1">EUROToLetters(K51)</f>
        <v>#NAME?</v>
      </c>
      <c r="P51" s="67">
        <f>ROUND(G51*ROUND(K51,2),2)</f>
        <v>0</v>
      </c>
      <c r="Q51" s="57">
        <v>0.2</v>
      </c>
      <c r="R51" s="20">
        <f>ROUND(Q51*ROUND(P51,2),2)</f>
        <v>0</v>
      </c>
      <c r="S51" s="109"/>
    </row>
    <row r="52" spans="1:19" x14ac:dyDescent="0.15">
      <c r="K52" s="92"/>
      <c r="L52" s="98"/>
      <c r="S52" s="109"/>
    </row>
    <row r="53" spans="1:19" ht="15" customHeight="1" x14ac:dyDescent="0.15">
      <c r="A53" s="165" t="s">
        <v>135</v>
      </c>
      <c r="B53" s="166"/>
      <c r="C53" s="166"/>
      <c r="D53" s="167"/>
      <c r="E53" s="166"/>
      <c r="F53" s="166"/>
      <c r="G53" s="166"/>
      <c r="H53" s="168"/>
      <c r="I53" s="168"/>
      <c r="J53" s="166"/>
      <c r="K53" s="169"/>
      <c r="L53" s="165"/>
      <c r="M53" s="102"/>
      <c r="N53" s="103"/>
      <c r="O53" s="103"/>
      <c r="P53" s="66">
        <f>SUM(P7:P51)</f>
        <v>0</v>
      </c>
      <c r="Q53" s="104"/>
      <c r="R53" s="19"/>
      <c r="S53" s="105"/>
    </row>
    <row r="54" spans="1:19" ht="15" customHeight="1" x14ac:dyDescent="0.15">
      <c r="A54" s="170" t="s">
        <v>136</v>
      </c>
      <c r="B54" s="171"/>
      <c r="C54" s="171"/>
      <c r="D54" s="172"/>
      <c r="E54" s="171"/>
      <c r="F54" s="171"/>
      <c r="G54" s="171"/>
      <c r="H54" s="173"/>
      <c r="I54" s="173"/>
      <c r="J54" s="171"/>
      <c r="K54" s="174"/>
      <c r="L54" s="170"/>
      <c r="M54" s="99"/>
      <c r="P54" s="63">
        <f>ROUND(0.2*P53,2)</f>
        <v>0</v>
      </c>
      <c r="Q54" s="100"/>
      <c r="S54" s="101"/>
    </row>
    <row r="55" spans="1:19" ht="15" customHeight="1" x14ac:dyDescent="0.15">
      <c r="A55" s="165" t="s">
        <v>137</v>
      </c>
      <c r="B55" s="166"/>
      <c r="C55" s="166"/>
      <c r="D55" s="167"/>
      <c r="E55" s="166"/>
      <c r="F55" s="166"/>
      <c r="G55" s="166"/>
      <c r="H55" s="168"/>
      <c r="I55" s="168"/>
      <c r="J55" s="166"/>
      <c r="K55" s="169"/>
      <c r="L55" s="165"/>
      <c r="M55" s="102"/>
      <c r="N55" s="103"/>
      <c r="O55" s="103"/>
      <c r="P55" s="66">
        <f>P53+P54</f>
        <v>0</v>
      </c>
      <c r="Q55" s="104"/>
      <c r="R55" s="19"/>
      <c r="S55" s="105"/>
    </row>
    <row r="56" spans="1:19" x14ac:dyDescent="0.15">
      <c r="A56" s="175" t="s">
        <v>138</v>
      </c>
      <c r="B56" s="176"/>
      <c r="C56" s="176"/>
      <c r="D56" s="176"/>
      <c r="E56" s="176"/>
      <c r="F56" s="176"/>
      <c r="G56" s="176"/>
      <c r="H56" s="177"/>
      <c r="I56" s="177"/>
      <c r="J56" s="176"/>
      <c r="K56" s="178"/>
      <c r="L56" s="177"/>
      <c r="M56" s="179"/>
      <c r="N56" s="178"/>
      <c r="O56" s="178"/>
      <c r="P56" s="180"/>
      <c r="Q56" s="181"/>
      <c r="R56" s="182"/>
      <c r="S56" s="183"/>
    </row>
    <row r="57" spans="1:19" x14ac:dyDescent="0.15">
      <c r="A57" s="175"/>
      <c r="B57" s="176"/>
      <c r="C57" s="176"/>
      <c r="D57" s="176"/>
      <c r="E57" s="176"/>
      <c r="F57" s="176"/>
      <c r="G57" s="176"/>
      <c r="H57" s="177"/>
      <c r="I57" s="177"/>
      <c r="J57" s="176"/>
      <c r="K57" s="178"/>
      <c r="L57" s="177"/>
      <c r="M57" s="179"/>
      <c r="N57" s="178"/>
      <c r="O57" s="178"/>
      <c r="P57" s="180"/>
      <c r="Q57" s="181"/>
      <c r="R57" s="182"/>
      <c r="S57" s="183"/>
    </row>
    <row r="58" spans="1:19" x14ac:dyDescent="0.15">
      <c r="A58" s="175"/>
      <c r="B58" s="176"/>
      <c r="C58" s="176"/>
      <c r="D58" s="176"/>
      <c r="E58" s="176"/>
      <c r="F58" s="176"/>
      <c r="G58" s="176"/>
      <c r="H58" s="177"/>
      <c r="I58" s="177"/>
      <c r="J58" s="176"/>
      <c r="K58" s="178"/>
      <c r="L58" s="177"/>
      <c r="M58" s="179"/>
      <c r="N58" s="178"/>
      <c r="O58" s="178"/>
      <c r="P58" s="180"/>
      <c r="Q58" s="181"/>
      <c r="R58" s="182"/>
      <c r="S58" s="183"/>
    </row>
    <row r="59" spans="1:19" x14ac:dyDescent="0.15">
      <c r="A59" s="175"/>
      <c r="B59" s="176"/>
      <c r="C59" s="176"/>
      <c r="D59" s="176"/>
      <c r="E59" s="176"/>
      <c r="F59" s="176"/>
      <c r="G59" s="176"/>
      <c r="H59" s="177"/>
      <c r="I59" s="177"/>
      <c r="J59" s="176"/>
      <c r="K59" s="178"/>
      <c r="L59" s="177"/>
      <c r="M59" s="179"/>
      <c r="N59" s="178"/>
      <c r="O59" s="178"/>
      <c r="P59" s="180"/>
      <c r="Q59" s="181"/>
      <c r="R59" s="182"/>
      <c r="S59" s="183"/>
    </row>
  </sheetData>
  <sheetProtection formatCells="0" formatColumns="0" formatRows="0"/>
  <mergeCells count="5">
    <mergeCell ref="A3:S3"/>
    <mergeCell ref="A53:L53"/>
    <mergeCell ref="A54:L54"/>
    <mergeCell ref="A55:L55"/>
    <mergeCell ref="A56:S59"/>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“prestations de maintenance des toitures de IMT Atlantique campus de Brest, Nantes et Rennes - Lot 1 - Maintenance toiture campus Brest”</oddHeader>
    <oddFooter>&amp;CRéférence DCE : 22MTA003M&amp;R&amp;P/&amp;N</oddFooter>
    <firstFooter>&amp;CRéférence DCE : 22MTA003M&amp;R&amp;P/&amp;N</firstFooter>
  </headerFooter>
  <ignoredErrors>
    <ignoredError sqref="A1:CW2 A9:J9 A7:J7 L7:CW7 A8:J8 L8:CW8 A11:J11 A10:J10 L10:CW10 A13:J13 A12:J12 L12:CW12 A15:J15 A14:J14 L14:CW14 A20:J20 A16:J16 L16:CW16 A17:J17 L17:CW17 A18:J18 L18:CW18 A19:J19 L19:CW19 A24:J24 A21:C21 L21:CW21 A22:J22 L22:CW22 A23:J23 L23:CW23 A27:J27 A25:J25 L25:CW25 A26:J26 L26:CW26 A30:J30 A28:J28 L28:CW28 A29:J29 L29:CW29 A32:J32 A31:J31 L31:CW31 A34:J34 A33:J33 L33:CW33 A36:J36 B35:C35 L35:CW35 A39:J39 B37:J37 L37:CW37 B38:J38 L38:CW38 A43:J43 L40:CW40 B41:J41 L41:CW41 B42:J42 L42:CW42 A48:J48 B44:J44 L44:CW44 B45:J45 L45:CW45 B46:J46 L46:CW46 B47:J47 L47:CW47 A50:J50 B49:J49 L49:CW49 A52:CW10001 B51:J51 L51:CW51 L9:CW9 L11:CW11 L13:CW13 L15:CW15 L20:CW20 L24:CW24 L27:CW27 L30:CW30 L32:CW32 L34:CW34 L36:CW36 L39:CW39 L43:CW43 L48:CW48 L50:CW50 E21:J21 E35:J35 C40:J40 A4:CW6 B3:CW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25" customWidth="1"/>
    <col min="2" max="2" width="8" style="26" customWidth="1"/>
    <col min="3" max="3" width="15.7109375" style="152" customWidth="1"/>
    <col min="4" max="4" width="40.7109375" style="27" customWidth="1"/>
    <col min="5" max="5" width="18.7109375" style="28" customWidth="1"/>
    <col min="6" max="6" width="7.7109375" style="29" customWidth="1"/>
    <col min="7" max="7" width="12.140625" style="24" hidden="1" customWidth="1"/>
    <col min="8" max="8" width="12.140625" style="23" customWidth="1"/>
    <col min="9" max="9" width="11.42578125" style="23" customWidth="1"/>
    <col min="10" max="16384" width="11.42578125" style="23"/>
  </cols>
  <sheetData>
    <row r="1" spans="1:7" s="21" customFormat="1" hidden="1" x14ac:dyDescent="0.15">
      <c r="A1" s="110"/>
      <c r="B1" s="111"/>
      <c r="C1" s="146"/>
      <c r="D1" s="112"/>
      <c r="E1" s="112"/>
      <c r="F1" s="111"/>
      <c r="G1" s="113"/>
    </row>
    <row r="2" spans="1:7" s="21" customFormat="1" hidden="1" x14ac:dyDescent="0.15">
      <c r="A2" s="110"/>
      <c r="B2" s="114"/>
      <c r="C2" s="147"/>
      <c r="D2" s="115"/>
      <c r="E2" s="116"/>
      <c r="F2" s="114"/>
      <c r="G2" s="117"/>
    </row>
    <row r="3" spans="1:7" s="22" customFormat="1" x14ac:dyDescent="0.15">
      <c r="A3" s="118" t="s">
        <v>12</v>
      </c>
      <c r="B3" s="119" t="s">
        <v>13</v>
      </c>
      <c r="C3" s="148" t="s">
        <v>14</v>
      </c>
      <c r="D3" s="121" t="s">
        <v>15</v>
      </c>
      <c r="E3" s="120" t="s">
        <v>16</v>
      </c>
      <c r="F3" s="122" t="s">
        <v>17</v>
      </c>
      <c r="G3" s="123" t="s">
        <v>22</v>
      </c>
    </row>
    <row r="4" spans="1:7" ht="30" customHeight="1" x14ac:dyDescent="0.15">
      <c r="A4" s="124"/>
      <c r="B4" s="125"/>
      <c r="C4" s="149"/>
      <c r="D4" s="126"/>
      <c r="E4" s="127">
        <f>ROUND(B4*C4,2)</f>
        <v>0</v>
      </c>
      <c r="F4" s="128"/>
      <c r="G4" s="129">
        <f t="shared" ref="G4:G13" si="0">E4*F4</f>
        <v>0</v>
      </c>
    </row>
    <row r="5" spans="1:7" ht="30" customHeight="1" x14ac:dyDescent="0.15">
      <c r="A5" s="124"/>
      <c r="B5" s="125"/>
      <c r="C5" s="149"/>
      <c r="D5" s="126"/>
      <c r="E5" s="127">
        <f>ROUND(B5*C5,2)</f>
        <v>0</v>
      </c>
      <c r="F5" s="128"/>
      <c r="G5" s="129">
        <f t="shared" si="0"/>
        <v>0</v>
      </c>
    </row>
    <row r="6" spans="1:7" ht="30" customHeight="1" x14ac:dyDescent="0.15">
      <c r="A6" s="124"/>
      <c r="B6" s="125"/>
      <c r="C6" s="149"/>
      <c r="D6" s="126"/>
      <c r="E6" s="127">
        <f t="shared" ref="E6:E12" si="1">ROUND(B6*C6,2)</f>
        <v>0</v>
      </c>
      <c r="F6" s="128"/>
      <c r="G6" s="129">
        <f t="shared" si="0"/>
        <v>0</v>
      </c>
    </row>
    <row r="7" spans="1:7" ht="30" customHeight="1" x14ac:dyDescent="0.15">
      <c r="A7" s="124"/>
      <c r="B7" s="125"/>
      <c r="C7" s="149"/>
      <c r="D7" s="126"/>
      <c r="E7" s="127">
        <f t="shared" si="1"/>
        <v>0</v>
      </c>
      <c r="F7" s="128"/>
      <c r="G7" s="129">
        <f t="shared" si="0"/>
        <v>0</v>
      </c>
    </row>
    <row r="8" spans="1:7" ht="30" customHeight="1" x14ac:dyDescent="0.15">
      <c r="A8" s="124"/>
      <c r="B8" s="125"/>
      <c r="C8" s="149"/>
      <c r="D8" s="126"/>
      <c r="E8" s="127">
        <f t="shared" si="1"/>
        <v>0</v>
      </c>
      <c r="F8" s="128"/>
      <c r="G8" s="129">
        <f t="shared" si="0"/>
        <v>0</v>
      </c>
    </row>
    <row r="9" spans="1:7" ht="30" customHeight="1" x14ac:dyDescent="0.15">
      <c r="A9" s="124"/>
      <c r="B9" s="125"/>
      <c r="C9" s="149"/>
      <c r="D9" s="126"/>
      <c r="E9" s="127">
        <f t="shared" si="1"/>
        <v>0</v>
      </c>
      <c r="F9" s="128"/>
      <c r="G9" s="129">
        <f t="shared" si="0"/>
        <v>0</v>
      </c>
    </row>
    <row r="10" spans="1:7" ht="30" customHeight="1" x14ac:dyDescent="0.15">
      <c r="A10" s="124"/>
      <c r="B10" s="125"/>
      <c r="C10" s="149"/>
      <c r="D10" s="126"/>
      <c r="E10" s="127">
        <f t="shared" si="1"/>
        <v>0</v>
      </c>
      <c r="F10" s="128"/>
      <c r="G10" s="129">
        <f t="shared" si="0"/>
        <v>0</v>
      </c>
    </row>
    <row r="11" spans="1:7" ht="30" customHeight="1" x14ac:dyDescent="0.15">
      <c r="A11" s="124"/>
      <c r="B11" s="125"/>
      <c r="C11" s="149"/>
      <c r="D11" s="126"/>
      <c r="E11" s="127">
        <f t="shared" si="1"/>
        <v>0</v>
      </c>
      <c r="F11" s="128"/>
      <c r="G11" s="129">
        <f t="shared" si="0"/>
        <v>0</v>
      </c>
    </row>
    <row r="12" spans="1:7" ht="30" customHeight="1" x14ac:dyDescent="0.15">
      <c r="A12" s="124"/>
      <c r="B12" s="125"/>
      <c r="C12" s="149"/>
      <c r="D12" s="126"/>
      <c r="E12" s="127">
        <f t="shared" si="1"/>
        <v>0</v>
      </c>
      <c r="F12" s="128"/>
      <c r="G12" s="129">
        <f t="shared" si="0"/>
        <v>0</v>
      </c>
    </row>
    <row r="13" spans="1:7" ht="30" customHeight="1" x14ac:dyDescent="0.15">
      <c r="A13" s="130"/>
      <c r="B13" s="131"/>
      <c r="C13" s="150"/>
      <c r="D13" s="132"/>
      <c r="E13" s="133">
        <f>ROUND(B13*C13,2)</f>
        <v>0</v>
      </c>
      <c r="F13" s="134"/>
      <c r="G13" s="135">
        <f t="shared" si="0"/>
        <v>0</v>
      </c>
    </row>
    <row r="14" spans="1:7" ht="30" customHeight="1" x14ac:dyDescent="0.15">
      <c r="A14" s="136"/>
      <c r="B14" s="137"/>
      <c r="C14" s="151"/>
      <c r="D14" s="138" t="s">
        <v>18</v>
      </c>
      <c r="E14" s="139">
        <f>SUM(E4:E13)</f>
        <v>0</v>
      </c>
      <c r="F14" s="140"/>
      <c r="G14" s="141"/>
    </row>
    <row r="15" spans="1:7" ht="30" customHeight="1" x14ac:dyDescent="0.15">
      <c r="A15" s="142"/>
      <c r="B15" s="85"/>
      <c r="C15" s="77"/>
      <c r="D15" s="143" t="s">
        <v>19</v>
      </c>
      <c r="E15" s="144">
        <f>ROUND(SUM(G4:G13),2)</f>
        <v>0</v>
      </c>
      <c r="F15" s="145"/>
      <c r="G15" s="141"/>
    </row>
    <row r="16" spans="1:7" ht="30" customHeight="1" x14ac:dyDescent="0.15">
      <c r="A16" s="136"/>
      <c r="B16" s="137"/>
      <c r="C16" s="151"/>
      <c r="D16" s="138" t="s">
        <v>27</v>
      </c>
      <c r="E16" s="139">
        <f>E14+E15</f>
        <v>0</v>
      </c>
      <c r="F16" s="140"/>
      <c r="G16" s="14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1 - Maintenance toiture campus Brest”</oddHeader>
    <oddFooter>&amp;CRéférence DCE : 22MTA003M&amp;R&amp;P/&amp;N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2578125" defaultRowHeight="12.75" x14ac:dyDescent="0.2"/>
  <cols>
    <col min="1" max="1" width="11.42578125" customWidth="1"/>
    <col min="2" max="2" width="68.140625" style="8" customWidth="1"/>
    <col min="3" max="3" width="11.425781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8" t="s">
        <v>11</v>
      </c>
    </row>
    <row r="16" spans="2:2" x14ac:dyDescent="0.2">
      <c r="B16" s="38" t="s">
        <v>1</v>
      </c>
    </row>
    <row r="17" spans="2:2" x14ac:dyDescent="0.2">
      <c r="B17" s="38" t="s">
        <v>38</v>
      </c>
    </row>
    <row r="18" spans="2:2" x14ac:dyDescent="0.2">
      <c r="B18" s="38" t="s">
        <v>39</v>
      </c>
    </row>
    <row r="19" spans="2:2" x14ac:dyDescent="0.2">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2578125" defaultRowHeight="12.75" x14ac:dyDescent="0.2"/>
  <cols>
    <col min="1" max="1" width="27.42578125" style="36" bestFit="1" customWidth="1"/>
    <col min="2" max="2" width="76.85546875" style="36" customWidth="1"/>
    <col min="3" max="3" width="11.42578125" style="36" customWidth="1"/>
    <col min="4" max="16384" width="11.42578125" style="36"/>
  </cols>
  <sheetData>
    <row r="2" spans="1:2" x14ac:dyDescent="0.2">
      <c r="A2" s="36" t="s">
        <v>47</v>
      </c>
      <c r="B2" s="40" t="s">
        <v>46</v>
      </c>
    </row>
    <row r="3" spans="1:2" x14ac:dyDescent="0.2">
      <c r="A3" s="35" t="s">
        <v>29</v>
      </c>
      <c r="B3" s="35"/>
    </row>
    <row r="4" spans="1:2" x14ac:dyDescent="0.2">
      <c r="A4" s="45" t="s">
        <v>30</v>
      </c>
      <c r="B4" s="37" t="s">
        <v>49</v>
      </c>
    </row>
    <row r="5" spans="1:2" x14ac:dyDescent="0.2">
      <c r="A5" s="45" t="s">
        <v>20</v>
      </c>
      <c r="B5" s="37" t="s">
        <v>42</v>
      </c>
    </row>
    <row r="6" spans="1:2" x14ac:dyDescent="0.2">
      <c r="A6" s="45" t="s">
        <v>31</v>
      </c>
      <c r="B6" s="37" t="s">
        <v>43</v>
      </c>
    </row>
    <row r="7" spans="1:2" x14ac:dyDescent="0.2">
      <c r="A7" s="45" t="s">
        <v>12</v>
      </c>
      <c r="B7" s="37" t="s">
        <v>32</v>
      </c>
    </row>
    <row r="8" spans="1:2" ht="255" x14ac:dyDescent="0.2">
      <c r="A8" s="45" t="s">
        <v>0</v>
      </c>
      <c r="B8" s="37" t="s">
        <v>50</v>
      </c>
    </row>
    <row r="9" spans="1:2" x14ac:dyDescent="0.2">
      <c r="A9" s="45" t="s">
        <v>21</v>
      </c>
      <c r="B9" s="37" t="s">
        <v>48</v>
      </c>
    </row>
    <row r="10" spans="1:2" x14ac:dyDescent="0.2">
      <c r="A10" s="45" t="s">
        <v>13</v>
      </c>
      <c r="B10" s="37" t="s">
        <v>51</v>
      </c>
    </row>
    <row r="11" spans="1:2" x14ac:dyDescent="0.2">
      <c r="A11" s="45" t="s">
        <v>33</v>
      </c>
      <c r="B11" s="37" t="s">
        <v>34</v>
      </c>
    </row>
    <row r="12" spans="1:2" x14ac:dyDescent="0.2">
      <c r="A12" s="45" t="s">
        <v>16</v>
      </c>
      <c r="B12" s="37" t="s">
        <v>35</v>
      </c>
    </row>
    <row r="13" spans="1:2" ht="51" x14ac:dyDescent="0.2">
      <c r="A13" s="45" t="s">
        <v>36</v>
      </c>
      <c r="B13" s="37" t="s">
        <v>41</v>
      </c>
    </row>
  </sheetData>
  <pageMargins left="0.75" right="0.75" top="1" bottom="1" header="0.5" footer="0.5"/>
  <pageSetup paperSize="9" orientation="portrait" r:id="rId1"/>
  <ignoredErrors>
    <ignoredError sqref="A1:CW1000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F9957B756E424994BCEE5DA37761DB" ma:contentTypeVersion="11" ma:contentTypeDescription="Crée un document." ma:contentTypeScope="" ma:versionID="29db71f7b25ece132e0c70b815878475">
  <xsd:schema xmlns:xsd="http://www.w3.org/2001/XMLSchema" xmlns:xs="http://www.w3.org/2001/XMLSchema" xmlns:p="http://schemas.microsoft.com/office/2006/metadata/properties" xmlns:ns2="92795362-8a22-4210-9fbd-a6990eccb139" xmlns:ns3="8a7cb8bc-7a24-4d7c-b7df-82767cd94cf2" targetNamespace="http://schemas.microsoft.com/office/2006/metadata/properties" ma:root="true" ma:fieldsID="9b405d43425656776a122a8570887586" ns2:_="" ns3:_="">
    <xsd:import namespace="92795362-8a22-4210-9fbd-a6990eccb139"/>
    <xsd:import namespace="8a7cb8bc-7a24-4d7c-b7df-82767cd94c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795362-8a22-4210-9fbd-a6990eccb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7cb8bc-7a24-4d7c-b7df-82767cd94cf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0D06CA-7993-415A-AD00-BF113ACB49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795362-8a22-4210-9fbd-a6990eccb139"/>
    <ds:schemaRef ds:uri="8a7cb8bc-7a24-4d7c-b7df-82767cd94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EF7FF3-EB95-4BEB-8603-C64BDC36A481}">
  <ds:schemaRefs>
    <ds:schemaRef ds:uri="http://schemas.microsoft.com/office/2006/metadata/properties"/>
    <ds:schemaRef ds:uri="8a7cb8bc-7a24-4d7c-b7df-82767cd94cf2"/>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purl.org/dc/elements/1.1/"/>
    <ds:schemaRef ds:uri="92795362-8a22-4210-9fbd-a6990eccb139"/>
    <ds:schemaRef ds:uri="http://www.w3.org/XML/1998/namespace"/>
  </ds:schemaRefs>
</ds:datastoreItem>
</file>

<file path=customXml/itemProps3.xml><?xml version="1.0" encoding="utf-8"?>
<ds:datastoreItem xmlns:ds="http://schemas.openxmlformats.org/officeDocument/2006/customXml" ds:itemID="{4B299A86-7D27-4718-930B-BC4BEEC5D8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2012-04-05T13:12:06Z</cp:lastPrinted>
  <dcterms:created xsi:type="dcterms:W3CDTF">2004-01-29T18:35:10Z</dcterms:created>
  <dcterms:modified xsi:type="dcterms:W3CDTF">2026-02-19T13:50:30Z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0x010100BBF9957B756E424994BCEE5DA37761DB</vt:lpwstr>
  </property>
</Properties>
</file>